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7.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8.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drawings/drawing9.xml" ContentType="application/vnd.openxmlformats-officedocument.drawing+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lue01.babcockgroup.co.uk\homeshare$\PLHA_1\HARR9262\Documents\SC21\Bus Ex\Bus Ex 2020\"/>
    </mc:Choice>
  </mc:AlternateContent>
  <bookViews>
    <workbookView xWindow="480" yWindow="120" windowWidth="18195" windowHeight="8445"/>
  </bookViews>
  <sheets>
    <sheet name="Instructions" sheetId="18" r:id="rId1"/>
    <sheet name="SC21 scoring" sheetId="17" r:id="rId2"/>
    <sheet name="1. Purpose, Vision &amp; Strategy" sheetId="1" r:id="rId3"/>
    <sheet name="2. Culture &amp; Leadership" sheetId="7" r:id="rId4"/>
    <sheet name="3. Engaging Stakeholders" sheetId="8" r:id="rId5"/>
    <sheet name="4. Creating Sustainable Value" sheetId="9" r:id="rId6"/>
    <sheet name="5. Performance &amp; Transformation" sheetId="10" r:id="rId7"/>
    <sheet name="6. Stakeholder Perceptions" sheetId="11" r:id="rId8"/>
    <sheet name="7. Strategic &amp; Operational Perf" sheetId="12" r:id="rId9"/>
    <sheet name="Scoring Calculations" sheetId="19" r:id="rId10"/>
    <sheet name="Scoring Summary" sheetId="20" r:id="rId11"/>
  </sheets>
  <externalReferences>
    <externalReference r:id="rId12"/>
    <externalReference r:id="rId13"/>
    <externalReference r:id="rId14"/>
    <externalReference r:id="rId15"/>
    <externalReference r:id="rId16"/>
    <externalReference r:id="rId17"/>
    <externalReference r:id="rId18"/>
  </externalReferences>
  <definedNames>
    <definedName name="__key6" hidden="1">'[1]48-07 - A'!#REF!</definedName>
    <definedName name="_318PAR">#REF!</definedName>
    <definedName name="_365PAR">#REF!</definedName>
    <definedName name="_Key1" hidden="1">#REF!</definedName>
    <definedName name="_key6" hidden="1">'[2]48-07 - A'!#REF!</definedName>
    <definedName name="_Order1" hidden="1">255</definedName>
    <definedName name="_Sort" hidden="1">#REF!</definedName>
    <definedName name="abc" hidden="1">'[3]48-07 - A'!#REF!</definedName>
    <definedName name="abs" hidden="1">'[3]48-07 - A'!$L$29:$L$29</definedName>
    <definedName name="AG" localSheetId="0">#REF!</definedName>
    <definedName name="AG" localSheetId="10">#REF!</definedName>
    <definedName name="AG">#REF!</definedName>
    <definedName name="APPH" localSheetId="0">#REF!</definedName>
    <definedName name="APPH" localSheetId="10">#REF!</definedName>
    <definedName name="APPH">#REF!</definedName>
    <definedName name="arn">#REF!</definedName>
    <definedName name="cdfButton_Click">[0]!cdfButton_Click</definedName>
    <definedName name="CENTER">#REF!</definedName>
    <definedName name="cpk_Area_Style_Click">[0]!cpk_Area_Style_Click</definedName>
    <definedName name="cpk_Change_LSL_Click">[0]!cpk_Change_LSL_Click</definedName>
    <definedName name="cpk_Change_USL_Click">[0]!cpk_Change_USL_Click</definedName>
    <definedName name="cpk_Line_Style_Click">[0]!cpk_Line_Style_Click</definedName>
    <definedName name="cpk_No_LSL_Click">[0]!cpk_No_LSL_Click</definedName>
    <definedName name="cpk_No_USL_Click">[0]!cpk_No_USL_Click</definedName>
    <definedName name="cpk_Res_Spinner_Click">[0]!cpk_Res_Spinner_Click</definedName>
    <definedName name="cpkButton_Click">[0]!cpkButton_Click</definedName>
    <definedName name="_xlnm.Database">'[4]PRODHIST PERF'!$A$1:$P$630</definedName>
    <definedName name="DateBusEx" localSheetId="10">'Scoring Summary'!#REF!</definedName>
    <definedName name="DateBusEx">#REF!</definedName>
    <definedName name="DateManExDetEx">'[5]Man Ex (Method 2 Det Ex)'!$D$6</definedName>
    <definedName name="DateManExRadar">'[5]Man Ex (Method 1 RADAR)'!$D$6</definedName>
    <definedName name="DET">#REF!</definedName>
    <definedName name="DF_GRID_1" localSheetId="0">#REF!</definedName>
    <definedName name="DF_GRID_1" localSheetId="10">#REF!</definedName>
    <definedName name="DF_GRID_1">#REF!</definedName>
    <definedName name="Diagram_Back_Click">[0]!Diagram_Back_Click</definedName>
    <definedName name="Diagram_Finish_Click">[0]!Diagram_Finish_Click</definedName>
    <definedName name="Diagrams_Dialog_Constructor">[0]!Diagrams_Dialog_Constructor</definedName>
    <definedName name="Driver">#REF!</definedName>
    <definedName name="Driver1">#REF!</definedName>
    <definedName name="DSE">#REF!</definedName>
    <definedName name="ENV">#REF!</definedName>
    <definedName name="FIR">#REF!</definedName>
    <definedName name="FRU" localSheetId="0">#REF!</definedName>
    <definedName name="FRU" localSheetId="10">#REF!</definedName>
    <definedName name="FRU">#REF!</definedName>
    <definedName name="ftu" localSheetId="0">#REF!</definedName>
    <definedName name="ftu" localSheetId="10">#REF!</definedName>
    <definedName name="ftu">#REF!</definedName>
    <definedName name="g_Cancel_Chart">[0]!g_Cancel_Chart</definedName>
    <definedName name="gDataRange">#REF!</definedName>
    <definedName name="HAZ">#REF!</definedName>
    <definedName name="Height">16</definedName>
    <definedName name="hist_Back_Click">[0]!hist_Back_Click</definedName>
    <definedName name="hist_Save_Defaults">[0]!hist_Save_Defaults</definedName>
    <definedName name="histButton_Click">[0]!histButton_Click</definedName>
    <definedName name="IT">#REF!</definedName>
    <definedName name="ITS">[6]Lists!$A$1:$A$36</definedName>
    <definedName name="jg">[0]!jg</definedName>
    <definedName name="L1RA">#REF!</definedName>
    <definedName name="LCL">#REF!</definedName>
    <definedName name="MHG">#REF!</definedName>
    <definedName name="num">#REF!</definedName>
    <definedName name="numdevs">#REF!</definedName>
    <definedName name="OCC">#REF!</definedName>
    <definedName name="ORG">#REF!</definedName>
    <definedName name="OTH">#REF!</definedName>
    <definedName name="PAR">#REF!</definedName>
    <definedName name="par_2DwCum_Click">[0]!par_2DwCum_Click</definedName>
    <definedName name="par_2DwoCum_Click">[0]!par_2DwoCum_Click</definedName>
    <definedName name="par_3DwoCum_Click">[0]!par_3DwoCum_Click</definedName>
    <definedName name="par_Ascend_Click">[0]!par_Ascend_Click</definedName>
    <definedName name="par_Back_Click">[0]!par_Back_Click</definedName>
    <definedName name="par_Descend_Click">[0]!par_Descend_Click</definedName>
    <definedName name="par_First_Row_Click">[0]!par_First_Row_Click</definedName>
    <definedName name="par_Save_Defaults">[0]!par_Save_Defaults</definedName>
    <definedName name="parButton_Click">[0]!parButton_Click</definedName>
    <definedName name="parFirst">[7]Defaults!#REF!</definedName>
    <definedName name="parLegend">[7]Defaults!#REF!</definedName>
    <definedName name="parRows">[7]Defaults!#REF!</definedName>
    <definedName name="parSort">[7]Defaults!#REF!</definedName>
    <definedName name="PD">#REF!</definedName>
    <definedName name="PlotRange">#REF!</definedName>
    <definedName name="PO">#REF!</definedName>
    <definedName name="_xlnm.Print_Area" localSheetId="2">'1. Purpose, Vision &amp; Strategy'!$A$1:$L$35</definedName>
    <definedName name="_xlnm.Print_Area" localSheetId="3">'2. Culture &amp; Leadership'!$A$1:$L$29</definedName>
    <definedName name="_xlnm.Print_Area" localSheetId="4">'3. Engaging Stakeholders'!$A$1:$L$35</definedName>
    <definedName name="_xlnm.Print_Area" localSheetId="5">'4. Creating Sustainable Value'!$A$1:$L$28</definedName>
    <definedName name="_xlnm.Print_Area" localSheetId="6">'5. Performance &amp; Transformation'!$A$1:$L$35</definedName>
    <definedName name="_xlnm.Print_Area" localSheetId="7">'6. Stakeholder Perceptions'!$A$1:$L$32</definedName>
    <definedName name="_xlnm.Print_Area" localSheetId="8">'7. Strategic &amp; Operational Perf'!$A$1:$L$38</definedName>
    <definedName name="_xlnm.Print_Area" localSheetId="0">Instructions!$A$1:$O$36</definedName>
    <definedName name="_xlnm.Print_Area" localSheetId="1">'SC21 scoring'!$A$1:$F$44</definedName>
    <definedName name="_xlnm.Print_Area" localSheetId="9">'Scoring Calculations'!$A$1:$S$47</definedName>
    <definedName name="_xlnm.Print_Area" localSheetId="10">'Scoring Summary'!$A$1:$Q$50</definedName>
    <definedName name="_xlnm.Print_Area">#REF!</definedName>
    <definedName name="_xlnm.Print_Titles">#N/A</definedName>
    <definedName name="PS">#REF!</definedName>
    <definedName name="QDAllCustomers" localSheetId="0">#REF!</definedName>
    <definedName name="QDAllCustomers" localSheetId="10">#REF!</definedName>
    <definedName name="QDAllCustomers">#REF!</definedName>
    <definedName name="RANGE">#REF!</definedName>
    <definedName name="retyyery">[0]!retyyery</definedName>
    <definedName name="RSTDDEV">#REF!</definedName>
    <definedName name="SAI">#REF!</definedName>
    <definedName name="SAPBEXhrIndnt" hidden="1">"Wide"</definedName>
    <definedName name="SAPsysID" hidden="1">"708C5W7SBKP804JT78WJ0JNKI"</definedName>
    <definedName name="SAPwbID" hidden="1">"ARS"</definedName>
    <definedName name="scat_Back_Click">[0]!scat_Back_Click</definedName>
    <definedName name="scat_Backward_Spinner_Click">[0]!scat_Backward_Spinner_Click</definedName>
    <definedName name="scat_Cubic_Click">[0]!scat_Cubic_Click</definedName>
    <definedName name="scat_Display_Stats_Click">[0]!scat_Display_Stats_Click</definedName>
    <definedName name="scat_Forward_Spinner_Click">[0]!scat_Forward_Spinner_Click</definedName>
    <definedName name="scat_Linear_Click">[0]!scat_Linear_Click</definedName>
    <definedName name="scat_No_Line_Click">[0]!scat_No_Line_Click</definedName>
    <definedName name="scat_Quadratic_Click">[0]!scat_Quadratic_Click</definedName>
    <definedName name="scat_Save_Defaults">[0]!scat_Save_Defaults</definedName>
    <definedName name="scatButton_Click">[0]!scatButton_Click</definedName>
    <definedName name="SEV">#REF!</definedName>
    <definedName name="SIA">'[3]48-07 - A'!$B$1:$AN$57</definedName>
    <definedName name="Small_Back_Click">[0]!Small_Back_Click</definedName>
    <definedName name="StartValue">0.475</definedName>
    <definedName name="statButton_Click">[0]!statButton_Click</definedName>
    <definedName name="StepValue">0.001</definedName>
    <definedName name="test">[0]!test</definedName>
    <definedName name="UCL">#REF!</definedName>
    <definedName name="UserXRange">#REF!</definedName>
    <definedName name="UserYRange">#REF!</definedName>
    <definedName name="WEQ">#REF!</definedName>
    <definedName name="Width">4</definedName>
    <definedName name="WKP">#REF!</definedName>
  </definedNames>
  <calcPr calcId="162913"/>
</workbook>
</file>

<file path=xl/calcChain.xml><?xml version="1.0" encoding="utf-8"?>
<calcChain xmlns="http://schemas.openxmlformats.org/spreadsheetml/2006/main">
  <c r="D46" i="19" l="1"/>
  <c r="D45" i="19"/>
  <c r="E45" i="19" s="1"/>
  <c r="F45" i="19" s="1"/>
  <c r="J34" i="12"/>
  <c r="K34" i="12" s="1"/>
  <c r="D39" i="19" l="1"/>
  <c r="D38" i="19"/>
  <c r="E38" i="19" s="1"/>
  <c r="F38" i="19" s="1"/>
  <c r="J34" i="11"/>
  <c r="K34" i="11" s="1"/>
  <c r="F30" i="20" l="1"/>
  <c r="F29" i="20"/>
  <c r="D49" i="20"/>
  <c r="F28" i="20" s="1"/>
  <c r="D48" i="20"/>
  <c r="F27" i="20" s="1"/>
  <c r="D47" i="20"/>
  <c r="F26" i="20" s="1"/>
  <c r="D46" i="20"/>
  <c r="F25" i="20" s="1"/>
  <c r="D45" i="20"/>
  <c r="F24" i="20" s="1"/>
  <c r="D44" i="20"/>
  <c r="F23" i="20" s="1"/>
  <c r="D43" i="20"/>
  <c r="F22" i="20" s="1"/>
  <c r="R41" i="19"/>
  <c r="F49" i="20" s="1"/>
  <c r="R34" i="19"/>
  <c r="F48" i="20" s="1"/>
  <c r="R28" i="19"/>
  <c r="F47" i="20" s="1"/>
  <c r="R23" i="19"/>
  <c r="F46" i="20" s="1"/>
  <c r="R17" i="19"/>
  <c r="F45" i="20" s="1"/>
  <c r="R12" i="19"/>
  <c r="F44" i="20" s="1"/>
  <c r="R6" i="19"/>
  <c r="F43" i="20" s="1"/>
  <c r="I46" i="20" l="1"/>
  <c r="J29" i="12"/>
  <c r="K29" i="12" s="1"/>
  <c r="E46" i="19" s="1"/>
  <c r="F46" i="19" s="1"/>
  <c r="J24" i="12"/>
  <c r="K24" i="12" s="1"/>
  <c r="D44" i="19" s="1"/>
  <c r="E44" i="19" s="1"/>
  <c r="F44" i="19" s="1"/>
  <c r="J19" i="12"/>
  <c r="K19" i="12" s="1"/>
  <c r="D43" i="19" s="1"/>
  <c r="E43" i="19" s="1"/>
  <c r="F43" i="19" s="1"/>
  <c r="J14" i="12"/>
  <c r="K14" i="12" s="1"/>
  <c r="D42" i="19" s="1"/>
  <c r="E42" i="19" s="1"/>
  <c r="F42" i="19" s="1"/>
  <c r="J9" i="12"/>
  <c r="K9" i="12" s="1"/>
  <c r="D41" i="19" s="1"/>
  <c r="E41" i="19" s="1"/>
  <c r="F41" i="19" s="1"/>
  <c r="J29" i="11"/>
  <c r="K29" i="11" s="1"/>
  <c r="E39" i="19" s="1"/>
  <c r="F39" i="19" s="1"/>
  <c r="J24" i="11"/>
  <c r="K24" i="11" s="1"/>
  <c r="D37" i="19" s="1"/>
  <c r="E37" i="19" s="1"/>
  <c r="F37" i="19" s="1"/>
  <c r="J19" i="11"/>
  <c r="K19" i="11" s="1"/>
  <c r="D36" i="19" s="1"/>
  <c r="E36" i="19" s="1"/>
  <c r="F36" i="19" s="1"/>
  <c r="J14" i="11"/>
  <c r="K14" i="11" s="1"/>
  <c r="D35" i="19" s="1"/>
  <c r="E35" i="19" s="1"/>
  <c r="F35" i="19" s="1"/>
  <c r="J9" i="11"/>
  <c r="K9" i="11" s="1"/>
  <c r="D34" i="19" s="1"/>
  <c r="E34" i="19" s="1"/>
  <c r="F34" i="19" s="1"/>
  <c r="J31" i="10"/>
  <c r="K31" i="10" s="1"/>
  <c r="D32" i="19" s="1"/>
  <c r="E32" i="19" s="1"/>
  <c r="F32" i="19" s="1"/>
  <c r="J25" i="10"/>
  <c r="K25" i="10" s="1"/>
  <c r="D31" i="19" s="1"/>
  <c r="E31" i="19" s="1"/>
  <c r="F31" i="19" s="1"/>
  <c r="J19" i="10"/>
  <c r="K19" i="10" s="1"/>
  <c r="D30" i="19" s="1"/>
  <c r="E30" i="19" s="1"/>
  <c r="F30" i="19" s="1"/>
  <c r="J13" i="10"/>
  <c r="K13" i="10" s="1"/>
  <c r="D29" i="19" s="1"/>
  <c r="E29" i="19" s="1"/>
  <c r="F29" i="19" s="1"/>
  <c r="J7" i="10"/>
  <c r="K7" i="10" s="1"/>
  <c r="D28" i="19" s="1"/>
  <c r="E28" i="19" s="1"/>
  <c r="F28" i="19" s="1"/>
  <c r="J25" i="9"/>
  <c r="K25" i="9" s="1"/>
  <c r="D26" i="19" s="1"/>
  <c r="E26" i="19" s="1"/>
  <c r="F26" i="19" s="1"/>
  <c r="J19" i="9"/>
  <c r="K19" i="9" s="1"/>
  <c r="D25" i="19" s="1"/>
  <c r="E25" i="19" s="1"/>
  <c r="F25" i="19" s="1"/>
  <c r="J13" i="9"/>
  <c r="K13" i="9" s="1"/>
  <c r="D24" i="19" s="1"/>
  <c r="E24" i="19" s="1"/>
  <c r="F24" i="19" s="1"/>
  <c r="J7" i="9"/>
  <c r="K7" i="9" s="1"/>
  <c r="D23" i="19" s="1"/>
  <c r="E23" i="19" s="1"/>
  <c r="F23" i="19" s="1"/>
  <c r="J31" i="8"/>
  <c r="K31" i="8" s="1"/>
  <c r="D21" i="19" s="1"/>
  <c r="E21" i="19" s="1"/>
  <c r="F21" i="19" s="1"/>
  <c r="J25" i="8"/>
  <c r="K25" i="8" s="1"/>
  <c r="D20" i="19" s="1"/>
  <c r="E20" i="19" s="1"/>
  <c r="F20" i="19" s="1"/>
  <c r="J19" i="8"/>
  <c r="K19" i="8" s="1"/>
  <c r="D19" i="19" s="1"/>
  <c r="E19" i="19" s="1"/>
  <c r="F19" i="19" s="1"/>
  <c r="J13" i="8"/>
  <c r="K13" i="8" s="1"/>
  <c r="D18" i="19" s="1"/>
  <c r="E18" i="19" s="1"/>
  <c r="F18" i="19" s="1"/>
  <c r="J7" i="8"/>
  <c r="K7" i="8" s="1"/>
  <c r="D17" i="19" s="1"/>
  <c r="E17" i="19" s="1"/>
  <c r="F17" i="19" s="1"/>
  <c r="J25" i="7"/>
  <c r="K25" i="7" s="1"/>
  <c r="D15" i="19" s="1"/>
  <c r="E15" i="19" s="1"/>
  <c r="F15" i="19" s="1"/>
  <c r="J19" i="7"/>
  <c r="K19" i="7" s="1"/>
  <c r="D14" i="19" s="1"/>
  <c r="E14" i="19" s="1"/>
  <c r="F14" i="19" s="1"/>
  <c r="J13" i="7"/>
  <c r="K13" i="7" s="1"/>
  <c r="D13" i="19" s="1"/>
  <c r="E13" i="19" s="1"/>
  <c r="F13" i="19" s="1"/>
  <c r="J7" i="7"/>
  <c r="K7" i="7" s="1"/>
  <c r="D12" i="19" s="1"/>
  <c r="E12" i="19" s="1"/>
  <c r="F12" i="19" s="1"/>
  <c r="H12" i="19" l="1"/>
  <c r="H34" i="19"/>
  <c r="D12" i="20" s="1"/>
  <c r="D27" i="20" s="1"/>
  <c r="H23" i="19"/>
  <c r="N23" i="19" s="1"/>
  <c r="F10" i="20" s="1"/>
  <c r="H17" i="19"/>
  <c r="N17" i="19" s="1"/>
  <c r="F9" i="20" s="1"/>
  <c r="H41" i="19"/>
  <c r="D13" i="20" s="1"/>
  <c r="D28" i="20" s="1"/>
  <c r="H28" i="19"/>
  <c r="D11" i="20" s="1"/>
  <c r="D26" i="20" s="1"/>
  <c r="D30" i="20"/>
  <c r="D29" i="20"/>
  <c r="D10" i="20"/>
  <c r="D25" i="20" s="1"/>
  <c r="N12" i="19"/>
  <c r="F8" i="20" s="1"/>
  <c r="D8" i="20"/>
  <c r="D23" i="20" s="1"/>
  <c r="N41" i="19" l="1"/>
  <c r="F13" i="20" s="1"/>
  <c r="D9" i="20"/>
  <c r="D24" i="20" s="1"/>
  <c r="N34" i="19"/>
  <c r="F12" i="20" s="1"/>
  <c r="N28" i="19"/>
  <c r="F11" i="20" s="1"/>
  <c r="J31" i="1" l="1"/>
  <c r="K31" i="1" s="1"/>
  <c r="D10" i="19" s="1"/>
  <c r="E10" i="19" s="1"/>
  <c r="F10" i="19" s="1"/>
  <c r="J25" i="1"/>
  <c r="K25" i="1" s="1"/>
  <c r="D9" i="19" s="1"/>
  <c r="E9" i="19" s="1"/>
  <c r="F9" i="19" s="1"/>
  <c r="J19" i="1"/>
  <c r="K19" i="1" s="1"/>
  <c r="D8" i="19" s="1"/>
  <c r="E8" i="19" s="1"/>
  <c r="F8" i="19" s="1"/>
  <c r="J13" i="1"/>
  <c r="K13" i="1" s="1"/>
  <c r="D7" i="19" s="1"/>
  <c r="E7" i="19" s="1"/>
  <c r="F7" i="19" s="1"/>
  <c r="J7" i="1"/>
  <c r="K7" i="1" s="1"/>
  <c r="D6" i="19" s="1"/>
  <c r="E6" i="19" s="1"/>
  <c r="F6" i="19" s="1"/>
  <c r="H6" i="19" l="1"/>
  <c r="N6" i="19" s="1"/>
  <c r="F7" i="20" s="1"/>
  <c r="I10" i="20" s="1"/>
  <c r="D7" i="20" l="1"/>
  <c r="D22" i="20" s="1"/>
</calcChain>
</file>

<file path=xl/sharedStrings.xml><?xml version="1.0" encoding="utf-8"?>
<sst xmlns="http://schemas.openxmlformats.org/spreadsheetml/2006/main" count="411" uniqueCount="150">
  <si>
    <t>D</t>
  </si>
  <si>
    <t>E</t>
  </si>
  <si>
    <t>C</t>
  </si>
  <si>
    <t>B</t>
  </si>
  <si>
    <t>A</t>
  </si>
  <si>
    <t>Score Value</t>
  </si>
  <si>
    <t>Factor</t>
  </si>
  <si>
    <t>Criterion</t>
  </si>
  <si>
    <t>% Score</t>
  </si>
  <si>
    <t>Button output</t>
  </si>
  <si>
    <t>Score Letter</t>
  </si>
  <si>
    <t>SC21 Factor</t>
  </si>
  <si>
    <t>Definition</t>
  </si>
  <si>
    <t>Guidance</t>
  </si>
  <si>
    <t>The approaches adopted are recognised externally as a "role model" and it is difficult to envisage significant improvement</t>
  </si>
  <si>
    <t>Have been in place for greater than 3 years.</t>
  </si>
  <si>
    <t>Mature approaches are in place that comprehensively address the subject.</t>
  </si>
  <si>
    <t>Regular and routine reviews to improve the effectiveness and/or efficiency of the approaches.</t>
  </si>
  <si>
    <t>Numerous examples of improvements being made to the approaches, with a clear impact on the desired results.</t>
  </si>
  <si>
    <t>Have been in place for a minimum of 2 years.</t>
  </si>
  <si>
    <t>Relevant approaches have been developed that clearly address the subject.</t>
  </si>
  <si>
    <t>The approaches may not be fully deployed in all relevant areas but there is some indication they are having the desired effect.</t>
  </si>
  <si>
    <t>Some examples of approaches being refined based on assessment and learning.</t>
  </si>
  <si>
    <t>Have been in place for a minimum of 12 months.</t>
  </si>
  <si>
    <t>Some relevant approaches have been developed but they are not fully mature or don't fully cover the subject.</t>
  </si>
  <si>
    <t>Islands of successful implementation but not structured.</t>
  </si>
  <si>
    <t>Not much happening at all; perhaps some good ideas but they have not progressed much beyond wishful thinking.</t>
  </si>
  <si>
    <t>This applies to all of the key results identified for this criterion based on the needs and expectations of the relevant stakeholder groups.</t>
  </si>
  <si>
    <t>This applies to around 75% of the key results identified for this criterion based on the needs and expectations of the relevant stakeholder groups.</t>
  </si>
  <si>
    <t>This applies to around 50% of the key results identified for this criterion based on the needs and expectations of the relevant stakeholder groups.</t>
  </si>
  <si>
    <t>This applies to around 25% of the key results identified for this criterion based on the needs and expectations of the relevant stakeholder groups.</t>
  </si>
  <si>
    <t>Not much visible at all; perhaps some results but they are not measured, gathered and analysed in a structured way.</t>
  </si>
  <si>
    <t>Score</t>
  </si>
  <si>
    <r>
      <t xml:space="preserve">Evidence </t>
    </r>
    <r>
      <rPr>
        <sz val="8"/>
        <rFont val="Calibri"/>
        <family val="2"/>
        <scheme val="minor"/>
      </rPr>
      <t>(Please enter notes and evidence to support your scoring)</t>
    </r>
  </si>
  <si>
    <r>
      <t xml:space="preserve">Evidence </t>
    </r>
    <r>
      <rPr>
        <sz val="8"/>
        <rFont val="Calibri"/>
        <family val="2"/>
        <scheme val="minor"/>
      </rPr>
      <t>(Please enter notes and evidence to support your scoring )</t>
    </r>
  </si>
  <si>
    <t>Instructions</t>
  </si>
  <si>
    <t>Introduction</t>
  </si>
  <si>
    <t>The workbook will calculate your results automatically and provide a summary of scoring and graphs in the final tabs "Scoring" and "Graphs".</t>
  </si>
  <si>
    <t>Enablers</t>
  </si>
  <si>
    <t>Results</t>
  </si>
  <si>
    <t>Business Excellence Self Assessment Workbook - Instructions</t>
  </si>
  <si>
    <t>Business Excellence Self Assessment - Scoring Guidelines</t>
  </si>
  <si>
    <t>Question</t>
  </si>
  <si>
    <t>Value</t>
  </si>
  <si>
    <t>% Target</t>
  </si>
  <si>
    <t>Weighted score</t>
  </si>
  <si>
    <t>Weighted Target</t>
  </si>
  <si>
    <t>Scoring Summary</t>
  </si>
  <si>
    <t>Weighted Score</t>
  </si>
  <si>
    <t>SC21 Business Excellence Score</t>
  </si>
  <si>
    <t>Scoring Summary Graphs</t>
  </si>
  <si>
    <t>Target Scoring</t>
  </si>
  <si>
    <r>
      <t xml:space="preserve">Potential Score
</t>
    </r>
    <r>
      <rPr>
        <b/>
        <sz val="11"/>
        <rFont val="Cambria (Headings)"/>
      </rPr>
      <t>(if targets achieved)</t>
    </r>
  </si>
  <si>
    <t>Data Transfer to Compilation Workbook</t>
  </si>
  <si>
    <t>Outstanding ability to achieve</t>
  </si>
  <si>
    <t>Comprehensive ability to achieve</t>
  </si>
  <si>
    <t>Ability to achieve</t>
  </si>
  <si>
    <t>Limited ability to achieve</t>
  </si>
  <si>
    <t>Inability to achieve</t>
  </si>
  <si>
    <t>1.1 Define Purpose &amp; Vision</t>
  </si>
  <si>
    <t>1.2 Identify &amp; Understand Stakeholders Needs</t>
  </si>
  <si>
    <t>1.3 Understand the Ecosystem, own Capabilities &amp; Major Challenges</t>
  </si>
  <si>
    <t>1.4 Develop Strategy</t>
  </si>
  <si>
    <t>1.5 Design &amp; Implement a Governance &amp; Performance Management System</t>
  </si>
  <si>
    <t>Defines a Purpose that provides an inspirational motive for the importance and value of its work and is appealing to all its stakeholders?
Involves its stakeholders in defining, shaping and communicating its Purpose and Vision?</t>
  </si>
  <si>
    <t>Identifies the stakeholders and their needs and expectations within its ecosystem and prioritises on those that it sees as the Key Stakeholders, i.e. those with the potential to help or hinder the achievement of the Purpose, Vision and Strategy?
Studies and understands Key Stakeholder competences and strategies and responds appropriately to how these could affect its Purpose, Vision, Strategy and business model?</t>
  </si>
  <si>
    <t>Researches and understands the ecosystem, including Megatrends, and the consequences on it of the United Nations Sustainable Development Goals and Global Compact ambitions and analyses different scenarios, current and future capabilities and market-place dynamics?
Assesses and evaluates the data, information and knowledge gathered from across its data to understand the major challenges for today and in the future?</t>
  </si>
  <si>
    <t>Develops Strategy and a set of related strategic priorities that tackle any major challenges identified, making sure appropriate action is taken when necessary and actioned to set the pace within its ecosystem?
Translates Strategy and strategic priorities into performance targets and transformation initiatives?</t>
  </si>
  <si>
    <t>Designs and implements a governance and performance management system that aligns with its aspirations and addresses the Strategy, developments in the ecosystem, own capabilities and major challenges?
Ensures performance and transformation management and measurement reporting systems are built into the organisation’s way of working to enable timely accountability and transparency with Key Stakeholders?</t>
  </si>
  <si>
    <t>Organisational Culture is the specific collection of values &amp; norms that are shared by people and groups within an organisation that influence, over time, the way they behave with each other and with Key Stakeholders outside the organisation.
Organisational leadership relates to the organisation as a whole rather than any individual or team that provides direction from the top. It is about the organisation acting as a leader within its ecosystem, recognised by others as a role model, rather than from the traditional perspective of a top team managing the organisation.
In an outstanding organisation, leadership is positioned as an activity not a role and leadership behaviours are evident across all levels and parts of the organisation. This role model leadership behaviour inspires
others, reinforces, and when necessary, adapts the values and norms, helping to steer Organisational Culture.
An organisation that aspires to be recognised as outstanding, a leader within its ecosystem, achieves success through a focus on the following activities.</t>
  </si>
  <si>
    <r>
      <t>An outstanding organisation is defined by a Purpose that inspires, a Vision that is aspirational and a Strategy that delivers.
The</t>
    </r>
    <r>
      <rPr>
        <b/>
        <sz val="10"/>
        <rFont val="Calibri"/>
        <family val="2"/>
        <scheme val="minor"/>
      </rPr>
      <t xml:space="preserve"> Purpose</t>
    </r>
    <r>
      <rPr>
        <sz val="10"/>
        <rFont val="Calibri"/>
        <family val="2"/>
        <scheme val="minor"/>
      </rPr>
      <t xml:space="preserve"> of the organisation:
- Explains why its work is important
- Sets the scene for it to create and deliver sustained value for its stakeholders
- Provides a framework in which it takes responsibility for its contribution to, and impact on, the ecosystem in which it operates.
The </t>
    </r>
    <r>
      <rPr>
        <b/>
        <sz val="10"/>
        <rFont val="Calibri"/>
        <family val="2"/>
        <scheme val="minor"/>
      </rPr>
      <t>Vision</t>
    </r>
    <r>
      <rPr>
        <sz val="10"/>
        <rFont val="Calibri"/>
        <family val="2"/>
        <scheme val="minor"/>
      </rPr>
      <t xml:space="preserve"> of the organisation:
- Describes what the organisation is attempting to achieve in the long-term
- Is intended to serve as a clear guide for choosing current and future courses of action
- Provides, along with the organisation’s Purpose, the basis for setting the Strategy.
The </t>
    </r>
    <r>
      <rPr>
        <b/>
        <sz val="10"/>
        <rFont val="Calibri"/>
        <family val="2"/>
        <scheme val="minor"/>
      </rPr>
      <t>Strategy</t>
    </r>
    <r>
      <rPr>
        <sz val="10"/>
        <rFont val="Calibri"/>
        <family val="2"/>
        <scheme val="minor"/>
      </rPr>
      <t xml:space="preserve"> of the organisation:
- Describes how it intends to fulfil its Purpose
- Details its plans to achieve the strategic priorities and move closer to its Vision</t>
    </r>
    <r>
      <rPr>
        <sz val="8"/>
        <rFont val="Calibri"/>
        <family val="2"/>
        <scheme val="minor"/>
      </rPr>
      <t>.</t>
    </r>
  </si>
  <si>
    <t>2.1 Steer the Organisation’s Culture &amp; Nurture Values</t>
  </si>
  <si>
    <t>2.2 Create the Conditions for Realising Change</t>
  </si>
  <si>
    <t>2.3 Enable Creativity &amp; Innovation</t>
  </si>
  <si>
    <t>2.4 Unite Behind &amp; Engage in Purpose, Vision &amp; Strategy</t>
  </si>
  <si>
    <t>Understands and steers the culture to align with its Purpose and recognises when there is a need for the culture to be adapted?
Nurtures its values, translating these into desired norms &amp; behaviours that it promotes, communicates and clearly demonstrates through its actions?</t>
  </si>
  <si>
    <t>Creates the conditions where a “no-blame” attitude and space for trying, making mistakes and learning from them can flourish?
Facilitates a spirit of learning in the pursuit of its Strategy, encouraging the improvement and, at times, transformation of the organisation?</t>
  </si>
  <si>
    <t>Understands the importance and benefits of having a focus on creativity, innovation and disruptive thinking to help it achieve its Purpose, Vision and Strategy and set relevant goals and targets for these?
Develops the culture for, and expertise in, using the tools and techniques that facilitate improvement?</t>
  </si>
  <si>
    <t>Invests in making sure its Purpose, Vision and Strategy are communicated effectively to Key Stakeholders, helping to create an atmosphere of openness, trust, confidence and commitment?
Conveys to Key Stakeholders the impact and relevance of their specific contributions to the Purpose, Vision and Strategy, explaining the importance of gaining and maintaining their engagement?</t>
  </si>
  <si>
    <t>Criterion 2 - Organisational Culture &amp; Leadership</t>
  </si>
  <si>
    <t>Criterion 1 - Purpose, Vision &amp; Strategy</t>
  </si>
  <si>
    <t>Criterion 3 - Engaging Stakeholders</t>
  </si>
  <si>
    <t>Having decided which Stakeholders are the most important to the organisation, i.e. its Key Stakeholders, and independent of the specific groups identified, it is highly likely that there is a degree of similarity in applying the following principles when engaging with Key Stakeholders.
An outstanding organisation:
• Identifies the specific types and categories within each of its Key Stakeholder Groups
• Uses its understanding of Key Stakeholders needs and expectations to achieve continued engagement
• Involves Key Stakeholders in deploying its Strategy and Creating Sustainable Value and recognises the contributions they make
• Builds, maintains and further develops the relationship with Key Stakeholders based on transparency, accountability, ethical behaviour and trust
• Works with its Key Stakeholders to develop a common understanding and focus on how, through co-development, it can contribute to, and draw inspiration from, the United Nations Sustainable Development Goals and Global Compact ambitions
• Actively gathers the perceptions of its Key Stakeholders rather than waiting for them to make contact.
• Evaluates its performance in relation to Key Stakeholders needs and decides on the appropriate actions to be taken to help secure its future, as perceived by these Key Stakeholders.</t>
  </si>
  <si>
    <t>Identifies and classifies its customers based on defined criteria, e.g. social characteristics, needs and expectations, buying and user behaviour?
Establishes communication channels that make it easy for customers to interact, give feedback on their experiences and for the organisation to react quickly and appropriately?</t>
  </si>
  <si>
    <t>3.1 Customers: Build Sustainable Relationships</t>
  </si>
  <si>
    <t>3.2 People: Attract, Engage, Develop &amp; Retain</t>
  </si>
  <si>
    <t>3.3 Business &amp; Governing Stakeholders – Secure &amp; Sustain Ongoing Support</t>
  </si>
  <si>
    <t>3.4 Society: Contribute to Development, Well-Being &amp; Prosperity</t>
  </si>
  <si>
    <t>3.5 Partners &amp; Suppliers: Build Relationships &amp; Ensure Support for Creating Sustainable Value</t>
  </si>
  <si>
    <t>Develops a People strategy and plans that support the overall strategy and plans of the organisation?
Adapts to the evolving needs and expectations of its People, both current and future, taking account, for example, of changing expectations on Organisational Culture &amp; Leadership, gender balance &amp; parity, diversity &amp; inclusion and the desired working environment?</t>
  </si>
  <si>
    <t>Identifies the Key Business and Governing Stakeholders that have a financial, legal and general stewardship interest in the organisation and understands their expectations?
Involves Key Business and Governing Stakeholders in the development of its improvement &amp; transformation ambitions and overall strategic direction?</t>
  </si>
  <si>
    <t>Uses its Purpose, Vision &amp; Strategy to develop a clear understanding and focus on how it will contribute to its Society?
Establishes, develops and maintains a relationship with the Key Stakeholders in its Society, leading to mutual benefit for both the organisation and its Society?</t>
  </si>
  <si>
    <t>Segments its Key Partners and Suppliers in line with its Purpose, Vision and Strategy?
Ensures its Key Partners and Suppliers act in line with the organisation’s Strategy and that mutual transparency, integrity, and accountability in the trusting relationship is established and enhanced?</t>
  </si>
  <si>
    <t>Criterion 4 - Creating Sustainable Value</t>
  </si>
  <si>
    <t>Understands what differentiates it from others, including, where relevant, its competitors, and makes these differentiators an integral part of the value it creates?
Develops the portfolio of its products, services and solutions in line with its Purpose and the current and future needs of existing and potential target groups?</t>
  </si>
  <si>
    <t>4.1 Design the Value &amp; How it is Created</t>
  </si>
  <si>
    <t>4.2 Communicate &amp; Sell the Value</t>
  </si>
  <si>
    <t>4.3 Deliver the Value</t>
  </si>
  <si>
    <t>4.4 Define &amp; Implement the Overall Experience</t>
  </si>
  <si>
    <t>Expresses the differentiators and the value propositions into attractive and engaging messages that are then communicated to existing and potential customers as well as other target groups?
Uses dedicated strategies and approaches to sell to target groups its differentiators and the value proposition(s) as well as the products, services and solutions?</t>
  </si>
  <si>
    <t>Delivers sustainable value, as promised, through its portfolio of products, services and solutions and by meeting or exceeding the needs and expectations of its target groups?
Delivers its products, services and solutions in a way that minimises negative social and environmental impact?</t>
  </si>
  <si>
    <t>Makes sure its people have the necessary resources, competencies and empowerment they need to maximise the overall experience for its target groups?
Designs, implements and uses timely feedback systems to improve the different phases of value creation as well as the products, services and solutions offered by the organisation?</t>
  </si>
  <si>
    <t>Criterion 5 - Driving Performance &amp; Transformation</t>
  </si>
  <si>
    <t>Now and in the future, an organisation needs to be able to meet the following two important requirements at the same time to become and remain successful.
On the one side, it needs to continue managing successfully the delivery of its current business operations. (“Driving Performance.”)
On the other side, there are constant changes inside and outside the organisation that need to be managed in parallel if it is to remain successful. (“Driving Transformation.”)
The combination of Driving Performance &amp; Transformation confirms the necessity for the organisation to deliver for today while preparing for the future.
Major elements in enabling performance &amp; transformation are innovation and technology, the ever-increasing importance of data, information &amp; knowledge and the focussed use of critical assets and resources.</t>
  </si>
  <si>
    <t>Uses the performance management system to guide informed, effective, responsive and fact-based improvements?
Identifies risk and assesses the potential impact on the strategic priorities, the way things are executed and the desired results as well as potential opportunities?</t>
  </si>
  <si>
    <t>5.1 Drive Performance &amp; Manage Risk</t>
  </si>
  <si>
    <t>5.2 Transform the Organisation for the Future</t>
  </si>
  <si>
    <t>5.3 Drive Innovation &amp; Utilise Technology</t>
  </si>
  <si>
    <t>5.4 Leverage Data, Information &amp; Knowledge</t>
  </si>
  <si>
    <t>5.5 Manage Assets &amp; Resources</t>
  </si>
  <si>
    <t>Identifies the transformation and change needs, taking into account its Purpose, Strategy, Sustainable Value Creation objectives and Results and scanning its ecosystem to forecast the main challenges and opportunities for the future?
Builds its organisational structure to best serve its Purpose, Vision and Strategy and considers innovative approaches to adapting its current organisational design based on the main challenges and opportunities that are forecast?</t>
  </si>
  <si>
    <t>Takes advantage of innovations that support improvement in the current business and the need for transformation in the future?
Evaluates and exploits the potential that new technologies have to support ongoing value creation, improvements to its infrastructure and the responsiveness and adaptability of its processes &amp; projects?</t>
  </si>
  <si>
    <t>Ensures it has identified the data it needs to support its transformation plans as well as managing the products, services and solutions it currently offers, and is proficient in acquiring any essential information that may be lacking?
Converts data into information and knowledge and uses the outcomes to identify potential opportunities for creating further sustainable value?</t>
  </si>
  <si>
    <t>Uses financial resources in a balanced and sustainable way to help ensure current success and investment in the future?
Identifies and manages responsibly, the critical assets and resources that are vital for its Strategy, Performance and Transformation needs, including financial assets (cash, capital, investments), tangible assets (trading infrastructure, such as supply chain, real estate, technology and machinery) and intangible assets (proprietary data, self-developed software/technology, brand, goodwill, patents)?</t>
  </si>
  <si>
    <t>Criterion 6 - Stakeholder Perceptions</t>
  </si>
  <si>
    <t>This criterion concentrates on results based on feedback from Key Stakeholders about their personal experiences of dealing with the organisation – their perceptions.  These perceptions could relate to past as well as current Key Stakeholders and could be obtained from a number of sources, including surveys, focus groups, ratings, press or social media, external recognition, advocacy, structured review meetings, investor reports and compliments/complaints, including feedback compiled by customer relationship management teams.
In addition to the perceptions that a Key Stakeholder may have of an organisation based on personal experiences, perceptions may also be shaped by the environmental and social impact reputation of the
organisation. For instance, the degree to which the organisation is perceived by its Key Stakeholders as contributing successfully to one or more of the United Nations Sustainable Development Goals and Global Compact ambitions.
In practice, we find that an outstanding organisation:
• Knows how successful it is at executing its Strategy to meet the needs and expectations of its Key Stakeholders
• Uses its analysis of past and current performance to predict future performance
• Uses Key Stakeholder Perception Results to stay informed and influence its current Direction and the Execution of its Strategy.</t>
  </si>
  <si>
    <t>Examples of Key Stakeholder Perception Results and topics to be covered could include, but are not listed in any priority order or limited to:
• Customer Perception Results
• People Perception Results
• Business &amp; Governing Stakeholders Perception Results
• Society Perception Results
• Partners &amp; Suppliers Perception Results</t>
  </si>
  <si>
    <t>Self Assessment Scoring Calculations</t>
  </si>
  <si>
    <t>Criterion 7 - Strategic &amp; Operational Performance</t>
  </si>
  <si>
    <t>This criterion concentrates on results linked to the organisation’s performance in terms of:
• The ability to fulfil its Purpose, deliver the Strategy and Create Sustainable Value
• Its fitness for the future.
These results are used by the organisation to monitor, understand and improve its overall performance and to forecast the impact this performance will have on both the perceptions of its Key Stakeholders as
well as its future strategic ambitions.
In practice, we find that an outstanding organisation:
• Uses both financial and non-financial indicators to help it measure its strategic and operational performance
• Understands the linkages between Key Stakeholder perceptions and actual performance and is able to predict, with a high degree of certainty, how future performance will evolve
• Considers the current and future needs and expectations of its Key Stakeholders when deciding on the most appropriate performance indicators to match its strategic &amp; operational objectives
• Understands the cause and effect relationships that impact on performance and uses the results achieved to stay informed and influence its current Direction &amp; Execution 
• Uses the results currently being achieved to forecast its future performance with an expected degree of certainty.</t>
  </si>
  <si>
    <t>Strategic and Operational Performance indicators, could include, but are not limited to:
• Achievements in delivering its Purpose and Creating Sustainable Value
• Financial Performance
• Fulfilment of Key Stakeholders Expectations
• Achievement of Strategic Objectives
• Achievements in Driving Performance
• Achievements in Driving Transformation
• Predictive Measures for the Future.</t>
  </si>
  <si>
    <t>Purpose, Vision &amp; Strategy</t>
  </si>
  <si>
    <t>Organisational Culture &amp; leadership</t>
  </si>
  <si>
    <t>Engaging Stakeholders</t>
  </si>
  <si>
    <t>Creating Sustainable Value</t>
  </si>
  <si>
    <t>Driving Performance &amp; Transformation</t>
  </si>
  <si>
    <t>Stakeholder Perceptions</t>
  </si>
  <si>
    <t>Strategic &amp; Operational Performance</t>
  </si>
  <si>
    <r>
      <t>It is a requirement of the SC21 Performance, Development and Quality Special Interest Group (SC21 PDQ SIG) that participating companies should be provided with or obtain a copy of</t>
    </r>
    <r>
      <rPr>
        <b/>
        <sz val="11"/>
        <color theme="1"/>
        <rFont val="Calibri"/>
        <family val="2"/>
        <scheme val="minor"/>
      </rPr>
      <t xml:space="preserve"> The EFQM Model brochure:</t>
    </r>
    <r>
      <rPr>
        <sz val="11"/>
        <color theme="1"/>
        <rFont val="Calibri"/>
        <family val="2"/>
        <scheme val="minor"/>
      </rPr>
      <t xml:space="preserve"> </t>
    </r>
    <r>
      <rPr>
        <b/>
        <sz val="11"/>
        <color theme="1"/>
        <rFont val="Calibri"/>
        <family val="2"/>
        <scheme val="minor"/>
      </rPr>
      <t>ISBN: 978-90-5236-845-0</t>
    </r>
  </si>
  <si>
    <t>This workbook should be used by each stakeholder independantly to score the organisation based on their personal point of view / perspective. This will differ from stakholder to stakeholder based on role and visibility of the elements in question. It is important that these differences are captured, as the subsequent analysis and discussion it creates will provide useful insights.
Work through the questionnaire tab-by-tab starting at "1. Purpose, Vision &amp; Strategy". Score each question by selecting the appropriate button (E-A) as shown below, refer to the "SC21 Scoring" tab for guidance. Please also support your scoring with Notes and Evidence in the box provided (evidence text boxes can be re-sized manually if required).</t>
  </si>
  <si>
    <t>Self Assessment Scoring</t>
  </si>
  <si>
    <t>5 scoring levels have been defined for each question, A, B, C, D and E. This encourages a speedy and simplified assessment.</t>
  </si>
  <si>
    <t>Business Excellence Self Assessment - Scoring Summary</t>
  </si>
  <si>
    <t>Licencing Notice</t>
  </si>
  <si>
    <t>6.1 A set of results that clearly link to the Purpose, Vision &amp; Strategy are identified. The selected set of Results is reviewed and improved over time?</t>
  </si>
  <si>
    <t>6.2 Results are timely, reliable, accurate and appropriately segmented to provide meaningful insights that support performance improvement and transformation?</t>
  </si>
  <si>
    <t>6.3 Positive trends or sustained outstanding performance over the strategic period/cycle?</t>
  </si>
  <si>
    <t>6.4 Relevant targets are set in line with the Strategy and are consistently achieved?</t>
  </si>
  <si>
    <t>6.5 Relevant external comparisons suitable to position own performance in line with the strategic direction are made and are favourable?</t>
  </si>
  <si>
    <t>6.6 Based on current cause &amp; effect relationships, analysis of data sets, performance patterns &amp; predictive measures, the organisation understands the drivers for outstanding performance in the future?</t>
  </si>
  <si>
    <t>7.1 A set of results that clearly link to the Purpose, Vision &amp; Strategy are identified. The selected set of Results is reviewed and improved over time?</t>
  </si>
  <si>
    <t>7.2 Results are timely, reliable, accurate and appropriately segmented to provide meaningful insights that support performance improvement and transformation?</t>
  </si>
  <si>
    <t>7.3 Positive trends or sustained outstanding performance over the strategic period/cycle?</t>
  </si>
  <si>
    <t>7.4 Relevant targets are set in line with the Strategy and are consistently achieved?</t>
  </si>
  <si>
    <t>7.5 Relevant external comparisons suitable to position own performance in line with the strategic direction are made and are favourable?</t>
  </si>
  <si>
    <t>7.6 Based on current cause &amp; effect relationships, analysis of data sets, performance patterns &amp; predictive measures, the organisation understands the drivers for outstanding performance in the future?</t>
  </si>
  <si>
    <r>
      <t>the scores calculated in the "Scoring Calculations" tab can be copied into the "</t>
    </r>
    <r>
      <rPr>
        <b/>
        <sz val="11"/>
        <color theme="1"/>
        <rFont val="Calibri"/>
        <family val="2"/>
        <scheme val="minor"/>
      </rPr>
      <t>Bus Ex 2020 Compilation Workbook</t>
    </r>
    <r>
      <rPr>
        <sz val="11"/>
        <color theme="1"/>
        <rFont val="Calibri"/>
        <family val="2"/>
        <scheme val="minor"/>
      </rPr>
      <t>" in order to analyse the self assessment forms of all stakeholders who have participated. The scores to transfer are highlighted in yellow as shown below, select all scores (1.1 - 7.6) to copy in one go.</t>
    </r>
  </si>
  <si>
    <t>This format is appropriate for businesses starting their journey of improvement with SC21. The format is designed to provide a simplified self assessment approach to allow a basic idicative assessment score. Self assessment scoring should be used as input to a practitioner led assessment or for use as part of "SC21 Lite" only and is not acceptable for SC21 award submission.
The self assessment Questionnaire consists of 35 questions which may not give a complete picture of an organisation’s positioning against the Excellence Model but does provide a useful starting point and indicator for subsequent activities to be captured in a CSIP.
This workbook is a questionnaire based on the EFQM AssessBase Questionnaire and links directly to the full EFQM Model.</t>
  </si>
  <si>
    <t>It was found to be necessary to use a reduced scoring system (maximum score achievable 750 or 75%) for the self assessment in order to align to scores achieved from a full practitioner led assessment against the ‘EFQM Model’ using the RADAR® scoring logic.</t>
  </si>
  <si>
    <t>An outstanding organisation recognises that Creating Sustainable Value is vital for its long-term success and financial strength.
The organisation’s clearly defined Purpose, enriched by the Strategy, defines for whom the organisation should be Creating Sustainable Value. In most cases, customers, segmented appropriately, are the target group for Creating Sustainable Value, although some organisations might also focus on selected Key Stakeholders within its Society or Business &amp; Governing Stakeholder segments.
An outstanding organisation acknowledges that Key Stakeholder needs may change over time and that it is important to collect and analyse feedback to improve or change their products, services or solutions.
The different elements to Creating Sustainable Value are shown below in a step by sequence. It is recognised that the organisation’s plans for today and the future may well run in parallel or overlap at times, depending on the nature of the organisation’s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</si>
</sst>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_-* #,##0\ _P_t_a_-;\-* #,##0\ _P_t_a_-;_-* &quot;-&quot;\ _P_t_a_-;_-@_-"/>
    <numFmt numFmtId="166" formatCode="_-* #,##0.00\ _P_t_a_-;\-* #,##0.00\ _P_t_a_-;_-* &quot;-&quot;??\ _P_t_a_-;_-@_-"/>
    <numFmt numFmtId="167" formatCode="_-* #,##0\ &quot;Pta&quot;_-;\-* #,##0\ &quot;Pta&quot;_-;_-* &quot;-&quot;\ &quot;Pta&quot;_-;_-@_-"/>
    <numFmt numFmtId="168" formatCode="_-* #,##0.00\ &quot;Pta&quot;_-;\-* #,##0.00\ &quot;Pta&quot;_-;_-* &quot;-&quot;??\ &quot;Pta&quot;_-;_-@_-"/>
  </numFmts>
  <fonts count="53">
    <font>
      <sz val="11"/>
      <color theme="1"/>
      <name val="Calibri"/>
      <family val="2"/>
      <scheme val="minor"/>
    </font>
    <font>
      <sz val="10"/>
      <name val="Arial"/>
      <family val="2"/>
    </font>
    <font>
      <sz val="10"/>
      <name val="Calibri"/>
      <family val="2"/>
      <scheme val="minor"/>
    </font>
    <font>
      <sz val="8"/>
      <name val="Calibri"/>
      <family val="2"/>
      <scheme val="minor"/>
    </font>
    <font>
      <b/>
      <sz val="10"/>
      <name val="Calibri"/>
      <family val="2"/>
      <scheme val="minor"/>
    </font>
    <font>
      <b/>
      <sz val="11"/>
      <name val="Calibri"/>
      <family val="2"/>
      <scheme val="minor"/>
    </font>
    <font>
      <sz val="11"/>
      <name val="Calibri"/>
      <family val="2"/>
      <scheme val="minor"/>
    </font>
    <font>
      <sz val="10"/>
      <color theme="0" tint="-0.499984740745262"/>
      <name val="Calibri"/>
      <family val="2"/>
      <scheme val="minor"/>
    </font>
    <font>
      <b/>
      <sz val="11"/>
      <color theme="0"/>
      <name val="Calibri"/>
      <family val="2"/>
      <scheme val="minor"/>
    </font>
    <font>
      <b/>
      <sz val="11"/>
      <color theme="1"/>
      <name val="Calibri"/>
      <family val="2"/>
      <scheme val="minor"/>
    </font>
    <font>
      <b/>
      <sz val="11"/>
      <color rgb="FFFFFFFF"/>
      <name val="Calibri"/>
      <family val="2"/>
      <scheme val="minor"/>
    </font>
    <font>
      <sz val="36"/>
      <color theme="1"/>
      <name val="Calibri"/>
      <family val="2"/>
      <scheme val="minor"/>
    </font>
    <font>
      <sz val="8"/>
      <name val="Arial"/>
      <family val="2"/>
    </font>
    <font>
      <sz val="10"/>
      <color theme="1"/>
      <name val="Calibri"/>
      <family val="2"/>
      <scheme val="minor"/>
    </font>
    <font>
      <sz val="11"/>
      <color theme="1"/>
      <name val="Calibri"/>
      <family val="2"/>
      <scheme val="minor"/>
    </font>
    <font>
      <u/>
      <sz val="10"/>
      <color indexed="12"/>
      <name val="Arial"/>
      <family val="2"/>
    </font>
    <font>
      <b/>
      <sz val="12"/>
      <name val="Calibri"/>
      <family val="2"/>
      <scheme val="minor"/>
    </font>
    <font>
      <sz val="10"/>
      <name val="Calibri"/>
      <family val="2"/>
    </font>
    <font>
      <sz val="22"/>
      <color theme="4" tint="-0.249977111117893"/>
      <name val="Cambria (Headings)"/>
    </font>
    <font>
      <sz val="16"/>
      <color theme="4" tint="-0.249977111117893"/>
      <name val="Cambria (Headings)"/>
    </font>
    <font>
      <sz val="16"/>
      <name val="Arial"/>
      <family val="2"/>
    </font>
    <font>
      <sz val="11"/>
      <color indexed="8"/>
      <name val="Calibri"/>
      <family val="2"/>
    </font>
    <font>
      <sz val="11"/>
      <color indexed="9"/>
      <name val="Calibri"/>
      <family val="2"/>
    </font>
    <font>
      <b/>
      <sz val="11"/>
      <color indexed="8"/>
      <name val="Calibri"/>
      <family val="2"/>
    </font>
    <font>
      <sz val="12"/>
      <color theme="1"/>
      <name val="Calibri"/>
      <family val="2"/>
      <scheme val="minor"/>
    </font>
    <font>
      <sz val="8"/>
      <color indexed="62"/>
      <name val="Arial"/>
      <family val="2"/>
    </font>
    <font>
      <b/>
      <sz val="8"/>
      <color indexed="8"/>
      <name val="Arial"/>
      <family val="2"/>
    </font>
    <font>
      <b/>
      <sz val="8"/>
      <name val="Arial"/>
      <family val="2"/>
    </font>
    <font>
      <sz val="8"/>
      <color indexed="8"/>
      <name val="Arial"/>
      <family val="2"/>
    </font>
    <font>
      <sz val="12"/>
      <color indexed="8"/>
      <name val="Arial"/>
      <family val="2"/>
    </font>
    <font>
      <sz val="19"/>
      <name val="Arial"/>
      <family val="2"/>
    </font>
    <font>
      <sz val="8"/>
      <color indexed="14"/>
      <name val="Arial"/>
      <family val="2"/>
    </font>
    <font>
      <b/>
      <sz val="18"/>
      <color indexed="62"/>
      <name val="Cambria"/>
      <family val="2"/>
    </font>
    <font>
      <sz val="11"/>
      <color theme="1"/>
      <name val="Calibri Light"/>
      <family val="2"/>
    </font>
    <font>
      <i/>
      <sz val="11"/>
      <name val="Calibri"/>
      <family val="2"/>
      <scheme val="minor"/>
    </font>
    <font>
      <sz val="10"/>
      <color theme="4" tint="-0.249977111117893"/>
      <name val="Cambria (Headings)"/>
    </font>
    <font>
      <b/>
      <sz val="11"/>
      <color theme="4" tint="-0.249977111117893"/>
      <name val="Cambria (Headings)"/>
    </font>
    <font>
      <sz val="11"/>
      <name val="Calibri"/>
      <family val="2"/>
    </font>
    <font>
      <sz val="11"/>
      <color theme="0"/>
      <name val="Cambria (Headings)"/>
    </font>
    <font>
      <sz val="11"/>
      <color theme="4" tint="-0.249977111117893"/>
      <name val="Cambria (Headings)"/>
    </font>
    <font>
      <sz val="16"/>
      <color theme="1"/>
      <name val="Calibri"/>
      <family val="2"/>
      <scheme val="minor"/>
    </font>
    <font>
      <b/>
      <sz val="16"/>
      <color rgb="FFFFFFFF"/>
      <name val="Calibri"/>
      <family val="2"/>
      <scheme val="minor"/>
    </font>
    <font>
      <sz val="16"/>
      <name val="Calibri"/>
      <family val="2"/>
    </font>
    <font>
      <sz val="10"/>
      <color indexed="9"/>
      <name val="Calibri"/>
      <family val="2"/>
    </font>
    <font>
      <b/>
      <sz val="14"/>
      <name val="Calibri"/>
      <family val="2"/>
      <scheme val="minor"/>
    </font>
    <font>
      <b/>
      <sz val="12"/>
      <name val="Calibri"/>
      <family val="2"/>
    </font>
    <font>
      <sz val="12"/>
      <name val="Calibri"/>
      <family val="2"/>
    </font>
    <font>
      <b/>
      <sz val="14"/>
      <color theme="4" tint="-0.249977111117893"/>
      <name val="Cambria (Headings)"/>
    </font>
    <font>
      <b/>
      <sz val="11"/>
      <name val="Cambria (Headings)"/>
    </font>
    <font>
      <i/>
      <sz val="14"/>
      <color theme="4" tint="-0.249977111117893"/>
      <name val="Cambria (Headings)"/>
    </font>
    <font>
      <i/>
      <sz val="14"/>
      <name val="Arial"/>
      <family val="2"/>
    </font>
    <font>
      <sz val="11"/>
      <color theme="1"/>
      <name val="Lato Light"/>
      <family val="2"/>
    </font>
    <font>
      <sz val="11"/>
      <color theme="4"/>
      <name val="Lato Light"/>
      <family val="2"/>
    </font>
  </fonts>
  <fills count="5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thin">
        <color theme="4" tint="0.39994506668294322"/>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thin">
        <color theme="4" tint="0.39994506668294322"/>
      </bottom>
      <diagonal/>
    </border>
    <border>
      <left/>
      <right style="medium">
        <color theme="3"/>
      </right>
      <top/>
      <bottom style="thin">
        <color theme="4" tint="0.39994506668294322"/>
      </bottom>
      <diagonal/>
    </border>
    <border>
      <left style="medium">
        <color theme="3"/>
      </left>
      <right/>
      <top style="thin">
        <color theme="4" tint="0.39994506668294322"/>
      </top>
      <bottom/>
      <diagonal/>
    </border>
    <border>
      <left/>
      <right/>
      <top style="thin">
        <color theme="4" tint="0.39994506668294322"/>
      </top>
      <bottom/>
      <diagonal/>
    </border>
    <border>
      <left/>
      <right style="medium">
        <color theme="3"/>
      </right>
      <top style="thin">
        <color theme="4" tint="0.39994506668294322"/>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64"/>
      </left>
      <right/>
      <top/>
      <bottom style="thin">
        <color indexed="64"/>
      </bottom>
      <diagonal/>
    </border>
    <border>
      <left style="thin">
        <color indexed="64"/>
      </left>
      <right/>
      <top style="thin">
        <color indexed="64"/>
      </top>
      <bottom/>
      <diagonal/>
    </border>
  </borders>
  <cellStyleXfs count="83">
    <xf numFmtId="0" fontId="0" fillId="0" borderId="0"/>
    <xf numFmtId="0" fontId="1" fillId="0" borderId="0"/>
    <xf numFmtId="0" fontId="1" fillId="0" borderId="0"/>
    <xf numFmtId="0" fontId="1" fillId="0" borderId="0"/>
    <xf numFmtId="0" fontId="1" fillId="0" borderId="0"/>
    <xf numFmtId="0" fontId="15" fillId="0" borderId="0" applyNumberFormat="0" applyFill="0" applyBorder="0" applyAlignment="0" applyProtection="0">
      <alignment vertical="top"/>
      <protection locked="0"/>
    </xf>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14" fillId="0" borderId="0"/>
    <xf numFmtId="0" fontId="1" fillId="0" borderId="0"/>
    <xf numFmtId="9" fontId="1" fillId="0" borderId="0" applyFont="0" applyFill="0" applyBorder="0" applyAlignment="0" applyProtection="0"/>
    <xf numFmtId="0" fontId="1" fillId="0" borderId="0"/>
    <xf numFmtId="0" fontId="1" fillId="0" borderId="0"/>
    <xf numFmtId="0" fontId="21"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2" fillId="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0" borderId="0"/>
    <xf numFmtId="0" fontId="24" fillId="0" borderId="0"/>
    <xf numFmtId="0" fontId="1" fillId="24" borderId="11" applyNumberFormat="0" applyFont="0" applyAlignment="0" applyProtection="0"/>
    <xf numFmtId="4" fontId="12" fillId="25" borderId="12" applyNumberFormat="0" applyProtection="0">
      <alignment vertical="center"/>
    </xf>
    <xf numFmtId="4" fontId="25" fillId="26" borderId="12" applyNumberFormat="0" applyProtection="0">
      <alignment vertical="center"/>
    </xf>
    <xf numFmtId="4" fontId="12" fillId="26" borderId="12" applyNumberFormat="0" applyProtection="0">
      <alignment horizontal="left" vertical="center" indent="1"/>
    </xf>
    <xf numFmtId="0" fontId="26" fillId="25" borderId="13" applyNumberFormat="0" applyProtection="0">
      <alignment horizontal="left" vertical="top" indent="1"/>
    </xf>
    <xf numFmtId="4" fontId="12" fillId="27" borderId="12" applyNumberFormat="0" applyProtection="0">
      <alignment horizontal="left" vertical="center" indent="1"/>
    </xf>
    <xf numFmtId="4" fontId="12" fillId="28" borderId="12" applyNumberFormat="0" applyProtection="0">
      <alignment horizontal="right" vertical="center"/>
    </xf>
    <xf numFmtId="4" fontId="12" fillId="29" borderId="12" applyNumberFormat="0" applyProtection="0">
      <alignment horizontal="right" vertical="center"/>
    </xf>
    <xf numFmtId="4" fontId="12" fillId="30" borderId="14" applyNumberFormat="0" applyProtection="0">
      <alignment horizontal="right" vertical="center"/>
    </xf>
    <xf numFmtId="4" fontId="12" fillId="31" borderId="12" applyNumberFormat="0" applyProtection="0">
      <alignment horizontal="right" vertical="center"/>
    </xf>
    <xf numFmtId="4" fontId="12" fillId="32" borderId="12" applyNumberFormat="0" applyProtection="0">
      <alignment horizontal="right" vertical="center"/>
    </xf>
    <xf numFmtId="4" fontId="12" fillId="33" borderId="12" applyNumberFormat="0" applyProtection="0">
      <alignment horizontal="right" vertical="center"/>
    </xf>
    <xf numFmtId="4" fontId="12" fillId="34" borderId="12" applyNumberFormat="0" applyProtection="0">
      <alignment horizontal="right" vertical="center"/>
    </xf>
    <xf numFmtId="4" fontId="12" fillId="35" borderId="12" applyNumberFormat="0" applyProtection="0">
      <alignment horizontal="right" vertical="center"/>
    </xf>
    <xf numFmtId="4" fontId="12" fillId="36" borderId="12" applyNumberFormat="0" applyProtection="0">
      <alignment horizontal="right" vertical="center"/>
    </xf>
    <xf numFmtId="4" fontId="12" fillId="37" borderId="14" applyNumberFormat="0" applyProtection="0">
      <alignment horizontal="left" vertical="center" indent="1"/>
    </xf>
    <xf numFmtId="4" fontId="1" fillId="38" borderId="14" applyNumberFormat="0" applyProtection="0">
      <alignment horizontal="left" vertical="center" indent="1"/>
    </xf>
    <xf numFmtId="4" fontId="1" fillId="38" borderId="14" applyNumberFormat="0" applyProtection="0">
      <alignment horizontal="left" vertical="center" indent="1"/>
    </xf>
    <xf numFmtId="4" fontId="12" fillId="39" borderId="12" applyNumberFormat="0" applyProtection="0">
      <alignment horizontal="right" vertical="center"/>
    </xf>
    <xf numFmtId="4" fontId="12" fillId="40" borderId="14" applyNumberFormat="0" applyProtection="0">
      <alignment horizontal="left" vertical="center" indent="1"/>
    </xf>
    <xf numFmtId="4" fontId="12" fillId="39" borderId="14" applyNumberFormat="0" applyProtection="0">
      <alignment horizontal="left" vertical="center" indent="1"/>
    </xf>
    <xf numFmtId="0" fontId="12" fillId="41" borderId="12" applyNumberFormat="0" applyProtection="0">
      <alignment horizontal="left" vertical="center" indent="1"/>
    </xf>
    <xf numFmtId="0" fontId="12" fillId="38" borderId="13" applyNumberFormat="0" applyProtection="0">
      <alignment horizontal="left" vertical="top" indent="1"/>
    </xf>
    <xf numFmtId="0" fontId="12" fillId="42" borderId="12" applyNumberFormat="0" applyProtection="0">
      <alignment horizontal="left" vertical="center" indent="1"/>
    </xf>
    <xf numFmtId="0" fontId="12" fillId="39" borderId="13" applyNumberFormat="0" applyProtection="0">
      <alignment horizontal="left" vertical="top" indent="1"/>
    </xf>
    <xf numFmtId="0" fontId="12" fillId="43" borderId="12" applyNumberFormat="0" applyProtection="0">
      <alignment horizontal="left" vertical="center" indent="1"/>
    </xf>
    <xf numFmtId="0" fontId="12" fillId="43" borderId="13" applyNumberFormat="0" applyProtection="0">
      <alignment horizontal="left" vertical="top" indent="1"/>
    </xf>
    <xf numFmtId="0" fontId="12" fillId="40" borderId="12" applyNumberFormat="0" applyProtection="0">
      <alignment horizontal="left" vertical="center" indent="1"/>
    </xf>
    <xf numFmtId="0" fontId="12" fillId="40" borderId="13" applyNumberFormat="0" applyProtection="0">
      <alignment horizontal="left" vertical="top" indent="1"/>
    </xf>
    <xf numFmtId="0" fontId="12" fillId="44" borderId="15" applyNumberFormat="0">
      <protection locked="0"/>
    </xf>
    <xf numFmtId="0" fontId="27" fillId="38" borderId="16" applyBorder="0"/>
    <xf numFmtId="4" fontId="28" fillId="24" borderId="13" applyNumberFormat="0" applyProtection="0">
      <alignment vertical="center"/>
    </xf>
    <xf numFmtId="4" fontId="25" fillId="45" borderId="1" applyNumberFormat="0" applyProtection="0">
      <alignment vertical="center"/>
    </xf>
    <xf numFmtId="4" fontId="28" fillId="41" borderId="13" applyNumberFormat="0" applyProtection="0">
      <alignment horizontal="left" vertical="center" indent="1"/>
    </xf>
    <xf numFmtId="0" fontId="28" fillId="24" borderId="13" applyNumberFormat="0" applyProtection="0">
      <alignment horizontal="left" vertical="top" indent="1"/>
    </xf>
    <xf numFmtId="4" fontId="12" fillId="0" borderId="12" applyNumberFormat="0" applyProtection="0">
      <alignment horizontal="right" vertical="center"/>
    </xf>
    <xf numFmtId="4" fontId="29" fillId="44" borderId="1" applyNumberFormat="0" applyProtection="0">
      <alignment horizontal="right" vertical="center"/>
    </xf>
    <xf numFmtId="4" fontId="29" fillId="44" borderId="1" applyNumberFormat="0" applyProtection="0">
      <alignment horizontal="right" vertical="center"/>
    </xf>
    <xf numFmtId="4" fontId="25" fillId="46" borderId="12" applyNumberFormat="0" applyProtection="0">
      <alignment horizontal="right" vertical="center"/>
    </xf>
    <xf numFmtId="4" fontId="12" fillId="27" borderId="12" applyNumberFormat="0" applyProtection="0">
      <alignment horizontal="left" vertical="center" indent="1"/>
    </xf>
    <xf numFmtId="0" fontId="28" fillId="39" borderId="13" applyNumberFormat="0" applyProtection="0">
      <alignment horizontal="left" vertical="top" indent="1"/>
    </xf>
    <xf numFmtId="4" fontId="30" fillId="47" borderId="14" applyNumberFormat="0" applyProtection="0">
      <alignment horizontal="left" vertical="center" indent="1"/>
    </xf>
    <xf numFmtId="0" fontId="12" fillId="48" borderId="1"/>
    <xf numFmtId="4" fontId="31" fillId="44" borderId="12" applyNumberFormat="0" applyProtection="0">
      <alignment horizontal="right" vertical="center"/>
    </xf>
    <xf numFmtId="0" fontId="32" fillId="0" borderId="0" applyNumberFormat="0" applyFill="0" applyBorder="0" applyAlignment="0" applyProtection="0"/>
  </cellStyleXfs>
  <cellXfs count="165">
    <xf numFmtId="0" fontId="0" fillId="0" borderId="0" xfId="0"/>
    <xf numFmtId="0" fontId="0" fillId="0" borderId="0" xfId="0" applyFont="1"/>
    <xf numFmtId="0" fontId="0" fillId="0" borderId="0" xfId="0" applyFont="1" applyBorder="1"/>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Font="1" applyBorder="1" applyAlignment="1"/>
    <xf numFmtId="49" fontId="4" fillId="0" borderId="0" xfId="0" applyNumberFormat="1" applyFont="1" applyFill="1" applyBorder="1" applyAlignment="1">
      <alignment vertical="top" wrapText="1" shrinkToFit="1"/>
    </xf>
    <xf numFmtId="0" fontId="5" fillId="3" borderId="1" xfId="0" applyFont="1" applyFill="1" applyBorder="1" applyAlignment="1">
      <alignment horizontal="center" vertical="center"/>
    </xf>
    <xf numFmtId="0" fontId="7" fillId="5" borderId="6" xfId="0" applyFont="1" applyFill="1" applyBorder="1" applyAlignment="1">
      <alignment horizontal="left" vertical="center" wrapText="1"/>
    </xf>
    <xf numFmtId="0" fontId="0" fillId="0" borderId="0" xfId="0" applyBorder="1"/>
    <xf numFmtId="0" fontId="0" fillId="0" borderId="0" xfId="0" applyFont="1" applyBorder="1" applyAlignment="1">
      <alignment horizontal="center"/>
    </xf>
    <xf numFmtId="0" fontId="0" fillId="0" borderId="0" xfId="0" applyFont="1" applyAlignment="1">
      <alignment horizontal="center"/>
    </xf>
    <xf numFmtId="49" fontId="4" fillId="0" borderId="0" xfId="0" applyNumberFormat="1" applyFont="1" applyFill="1" applyBorder="1" applyAlignment="1">
      <alignment horizontal="center" wrapText="1" shrinkToFit="1"/>
    </xf>
    <xf numFmtId="0" fontId="6" fillId="0" borderId="0" xfId="0" applyFont="1" applyFill="1" applyBorder="1" applyAlignment="1">
      <alignment horizontal="center" wrapText="1"/>
    </xf>
    <xf numFmtId="0" fontId="6" fillId="0" borderId="0" xfId="0" applyNumberFormat="1" applyFont="1" applyFill="1" applyBorder="1" applyAlignment="1" applyProtection="1">
      <alignment horizontal="center" wrapText="1"/>
    </xf>
    <xf numFmtId="0" fontId="7" fillId="0" borderId="0" xfId="0" applyFont="1" applyFill="1" applyBorder="1" applyAlignment="1">
      <alignment horizontal="center" wrapText="1"/>
    </xf>
    <xf numFmtId="0" fontId="5" fillId="0" borderId="0" xfId="0" applyFont="1" applyFill="1" applyBorder="1" applyAlignment="1">
      <alignment horizontal="center"/>
    </xf>
    <xf numFmtId="49" fontId="2" fillId="0" borderId="0" xfId="0" applyNumberFormat="1" applyFont="1" applyFill="1" applyBorder="1" applyAlignment="1">
      <alignment horizontal="center" textRotation="90" wrapText="1" shrinkToFit="1"/>
    </xf>
    <xf numFmtId="0" fontId="13" fillId="0" borderId="0" xfId="0" applyFont="1" applyBorder="1" applyAlignment="1">
      <alignment horizontal="center" textRotation="90"/>
    </xf>
    <xf numFmtId="0" fontId="6" fillId="0" borderId="0" xfId="0" applyFont="1" applyFill="1" applyBorder="1" applyAlignment="1" applyProtection="1">
      <alignment horizontal="center" wrapText="1"/>
      <protection locked="0"/>
    </xf>
    <xf numFmtId="0" fontId="6" fillId="0" borderId="0" xfId="0" applyNumberFormat="1"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0" fontId="0" fillId="0" borderId="0" xfId="0" applyFont="1" applyAlignment="1" applyProtection="1">
      <alignment horizontal="center"/>
      <protection locked="0"/>
    </xf>
    <xf numFmtId="0" fontId="7" fillId="5" borderId="8" xfId="0" applyFont="1" applyFill="1" applyBorder="1" applyAlignment="1">
      <alignment horizontal="left" vertical="center" wrapText="1"/>
    </xf>
    <xf numFmtId="0" fontId="0" fillId="0" borderId="0" xfId="0" applyFont="1" applyBorder="1" applyAlignment="1" applyProtection="1">
      <alignment horizontal="center"/>
    </xf>
    <xf numFmtId="0" fontId="0" fillId="0" borderId="0" xfId="0" applyFont="1" applyAlignment="1" applyProtection="1">
      <alignment horizontal="center"/>
    </xf>
    <xf numFmtId="0" fontId="0" fillId="0" borderId="1" xfId="0" applyFont="1" applyBorder="1" applyAlignment="1" applyProtection="1"/>
    <xf numFmtId="0" fontId="7" fillId="5" borderId="6"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xf>
    <xf numFmtId="0" fontId="1" fillId="0" borderId="0" xfId="1"/>
    <xf numFmtId="0" fontId="1" fillId="0" borderId="0" xfId="1" applyAlignment="1">
      <alignment horizontal="center"/>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6" fillId="0" borderId="0" xfId="1" applyFont="1"/>
    <xf numFmtId="0" fontId="6" fillId="0" borderId="0" xfId="1" applyFont="1" applyAlignment="1">
      <alignment horizontal="center"/>
    </xf>
    <xf numFmtId="0" fontId="16" fillId="2" borderId="1" xfId="0" applyFont="1" applyFill="1" applyBorder="1" applyAlignment="1">
      <alignment horizontal="center" vertical="center" wrapText="1"/>
    </xf>
    <xf numFmtId="0" fontId="6" fillId="0" borderId="0" xfId="0" applyFont="1" applyFill="1" applyBorder="1" applyAlignment="1" applyProtection="1">
      <alignment vertical="center" wrapText="1"/>
    </xf>
    <xf numFmtId="0" fontId="17" fillId="0" borderId="0" xfId="0" applyFont="1" applyProtection="1"/>
    <xf numFmtId="0" fontId="18" fillId="5" borderId="10" xfId="1" applyFont="1" applyFill="1" applyBorder="1" applyProtection="1"/>
    <xf numFmtId="0" fontId="1" fillId="5" borderId="0" xfId="14" applyFill="1" applyProtection="1"/>
    <xf numFmtId="0" fontId="19" fillId="5" borderId="10" xfId="1" applyFont="1" applyFill="1" applyBorder="1" applyProtection="1"/>
    <xf numFmtId="0" fontId="20" fillId="5" borderId="0" xfId="14" applyFont="1" applyFill="1" applyProtection="1"/>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1" fillId="5" borderId="10" xfId="1" applyFill="1" applyBorder="1" applyProtection="1"/>
    <xf numFmtId="0" fontId="33" fillId="5" borderId="10" xfId="1" applyFont="1" applyFill="1" applyBorder="1" applyProtection="1"/>
    <xf numFmtId="0" fontId="34" fillId="5" borderId="0" xfId="1" applyFont="1" applyFill="1" applyBorder="1" applyProtection="1"/>
    <xf numFmtId="0" fontId="1" fillId="5" borderId="0" xfId="1" applyFill="1" applyBorder="1" applyProtection="1"/>
    <xf numFmtId="0" fontId="33" fillId="5" borderId="0" xfId="1" applyFont="1" applyFill="1" applyBorder="1" applyProtection="1"/>
    <xf numFmtId="0" fontId="35" fillId="5" borderId="10" xfId="1" applyFont="1" applyFill="1" applyBorder="1" applyAlignment="1" applyProtection="1">
      <alignment horizontal="center" vertical="center" wrapText="1"/>
    </xf>
    <xf numFmtId="0" fontId="35" fillId="5" borderId="10" xfId="1" applyFont="1" applyFill="1" applyBorder="1" applyAlignment="1" applyProtection="1">
      <alignment vertical="center" wrapText="1"/>
    </xf>
    <xf numFmtId="0" fontId="17" fillId="0" borderId="0" xfId="36" applyFont="1" applyAlignment="1" applyProtection="1">
      <alignment horizontal="center" vertical="center" wrapText="1"/>
    </xf>
    <xf numFmtId="0" fontId="36" fillId="5" borderId="0" xfId="1" applyFont="1" applyFill="1" applyBorder="1" applyProtection="1"/>
    <xf numFmtId="0" fontId="36" fillId="5" borderId="0" xfId="1" applyFont="1" applyFill="1" applyBorder="1" applyAlignment="1" applyProtection="1">
      <alignment horizontal="center" vertical="center"/>
    </xf>
    <xf numFmtId="0" fontId="37" fillId="0" borderId="0" xfId="36" applyFont="1" applyProtection="1"/>
    <xf numFmtId="0" fontId="38" fillId="5" borderId="0" xfId="1" applyFont="1" applyFill="1" applyBorder="1" applyProtection="1"/>
    <xf numFmtId="0" fontId="39" fillId="5" borderId="0" xfId="1" applyFont="1" applyFill="1" applyBorder="1" applyProtection="1"/>
    <xf numFmtId="0" fontId="0" fillId="0" borderId="0" xfId="0" applyProtection="1"/>
    <xf numFmtId="0" fontId="0" fillId="3" borderId="1" xfId="0" applyFill="1" applyBorder="1" applyAlignment="1" applyProtection="1">
      <alignment horizontal="center"/>
    </xf>
    <xf numFmtId="0" fontId="8" fillId="5" borderId="7" xfId="0" applyNumberFormat="1" applyFont="1" applyFill="1" applyBorder="1" applyAlignment="1" applyProtection="1">
      <alignment horizontal="center" vertical="center"/>
    </xf>
    <xf numFmtId="0" fontId="40" fillId="0" borderId="0" xfId="0" applyFont="1" applyProtection="1"/>
    <xf numFmtId="0" fontId="40" fillId="0" borderId="0" xfId="0" applyFont="1" applyBorder="1" applyAlignment="1" applyProtection="1">
      <alignment horizontal="center" vertical="center"/>
    </xf>
    <xf numFmtId="1" fontId="40" fillId="5" borderId="0" xfId="0" applyNumberFormat="1" applyFont="1" applyFill="1" applyBorder="1" applyAlignment="1" applyProtection="1">
      <alignment vertical="center"/>
    </xf>
    <xf numFmtId="0" fontId="41" fillId="5" borderId="9" xfId="0" applyFont="1" applyFill="1" applyBorder="1" applyAlignment="1" applyProtection="1">
      <alignment horizontal="center" vertical="center" wrapText="1"/>
    </xf>
    <xf numFmtId="1" fontId="40" fillId="5" borderId="9" xfId="0" applyNumberFormat="1" applyFont="1" applyFill="1" applyBorder="1" applyAlignment="1" applyProtection="1">
      <alignment horizontal="center" vertical="center"/>
    </xf>
    <xf numFmtId="0" fontId="0" fillId="5" borderId="0" xfId="0" applyFill="1" applyBorder="1" applyAlignment="1" applyProtection="1">
      <alignment horizontal="center"/>
    </xf>
    <xf numFmtId="0" fontId="0" fillId="5" borderId="0" xfId="0" applyFill="1" applyBorder="1" applyProtection="1"/>
    <xf numFmtId="0" fontId="9" fillId="5" borderId="0"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40" fillId="5" borderId="0" xfId="0" applyFont="1" applyFill="1" applyBorder="1" applyAlignment="1" applyProtection="1">
      <alignment horizontal="center" vertical="center"/>
    </xf>
    <xf numFmtId="0" fontId="40" fillId="5" borderId="0" xfId="0" applyFont="1" applyFill="1" applyBorder="1" applyProtection="1"/>
    <xf numFmtId="164" fontId="40" fillId="5" borderId="0" xfId="0" applyNumberFormat="1" applyFont="1" applyFill="1" applyBorder="1" applyAlignment="1" applyProtection="1">
      <alignment horizontal="center" vertical="center"/>
    </xf>
    <xf numFmtId="0" fontId="17" fillId="0" borderId="0" xfId="36" applyFont="1" applyProtection="1"/>
    <xf numFmtId="0" fontId="42" fillId="0" borderId="0" xfId="36" applyFont="1" applyProtection="1"/>
    <xf numFmtId="0" fontId="43" fillId="0" borderId="0" xfId="36" applyFont="1" applyFill="1" applyBorder="1" applyAlignment="1">
      <alignment horizontal="left"/>
    </xf>
    <xf numFmtId="0" fontId="17" fillId="0" borderId="0" xfId="36" applyFont="1"/>
    <xf numFmtId="0" fontId="44" fillId="5" borderId="1" xfId="14" applyFont="1" applyFill="1" applyBorder="1" applyAlignment="1">
      <alignment horizontal="left" vertical="center" wrapText="1"/>
    </xf>
    <xf numFmtId="0" fontId="44" fillId="5" borderId="0" xfId="14" applyFont="1" applyFill="1" applyBorder="1" applyAlignment="1">
      <alignment horizontal="left" vertical="center" wrapText="1"/>
    </xf>
    <xf numFmtId="0" fontId="45" fillId="50" borderId="1" xfId="36" applyFont="1" applyFill="1" applyBorder="1" applyAlignment="1">
      <alignment horizontal="center" vertical="center" wrapText="1"/>
    </xf>
    <xf numFmtId="0" fontId="46" fillId="0" borderId="1" xfId="36" applyFont="1" applyBorder="1" applyAlignment="1">
      <alignment horizontal="left" vertical="center" wrapText="1"/>
    </xf>
    <xf numFmtId="0" fontId="46" fillId="0" borderId="0" xfId="36" applyFont="1" applyBorder="1" applyAlignment="1">
      <alignment horizontal="left" vertical="center" wrapText="1"/>
    </xf>
    <xf numFmtId="164" fontId="0" fillId="3" borderId="1" xfId="0" applyNumberFormat="1" applyFill="1" applyBorder="1" applyAlignment="1" applyProtection="1">
      <alignment horizontal="center" vertical="center"/>
    </xf>
    <xf numFmtId="0" fontId="46" fillId="5" borderId="0" xfId="36" applyFont="1" applyFill="1" applyBorder="1" applyAlignment="1">
      <alignment horizontal="left" vertical="center" wrapText="1"/>
    </xf>
    <xf numFmtId="164" fontId="0" fillId="5" borderId="0" xfId="0" applyNumberFormat="1" applyFill="1" applyBorder="1" applyAlignment="1" applyProtection="1">
      <alignment horizontal="center" vertical="center"/>
    </xf>
    <xf numFmtId="0" fontId="0" fillId="5" borderId="0" xfId="0" applyFill="1" applyBorder="1"/>
    <xf numFmtId="0" fontId="0" fillId="5" borderId="0" xfId="0" applyFill="1"/>
    <xf numFmtId="0" fontId="10" fillId="0" borderId="0"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164" fontId="0" fillId="0" borderId="0" xfId="0" applyNumberFormat="1" applyBorder="1"/>
    <xf numFmtId="0" fontId="45" fillId="52" borderId="1" xfId="36" applyFont="1" applyFill="1" applyBorder="1" applyAlignment="1">
      <alignment horizontal="center" vertical="center"/>
    </xf>
    <xf numFmtId="0" fontId="45" fillId="52" borderId="1" xfId="36" applyFont="1" applyFill="1" applyBorder="1" applyAlignment="1">
      <alignment horizontal="center" vertical="center" wrapText="1"/>
    </xf>
    <xf numFmtId="164" fontId="0" fillId="49" borderId="1" xfId="0" applyNumberFormat="1" applyFill="1" applyBorder="1" applyAlignment="1" applyProtection="1">
      <alignment horizontal="center" vertical="center"/>
    </xf>
    <xf numFmtId="0" fontId="9" fillId="53" borderId="1" xfId="0" applyNumberFormat="1" applyFont="1" applyFill="1" applyBorder="1" applyAlignment="1" applyProtection="1">
      <alignment horizontal="center" vertical="center"/>
    </xf>
    <xf numFmtId="0" fontId="49" fillId="5" borderId="10" xfId="1" applyFont="1" applyFill="1" applyBorder="1" applyProtection="1"/>
    <xf numFmtId="0" fontId="50" fillId="5" borderId="0" xfId="14" applyFont="1" applyFill="1" applyProtection="1"/>
    <xf numFmtId="0" fontId="6" fillId="0" borderId="1" xfId="1" applyFont="1" applyBorder="1" applyAlignment="1">
      <alignment horizontal="center" vertical="center" wrapText="1"/>
    </xf>
    <xf numFmtId="0" fontId="51" fillId="0" borderId="0" xfId="0" applyFont="1"/>
    <xf numFmtId="0" fontId="52" fillId="0" borderId="0" xfId="0" applyFont="1" applyAlignment="1">
      <alignment horizontal="left" vertical="top" wrapText="1"/>
    </xf>
    <xf numFmtId="0" fontId="52" fillId="0" borderId="0" xfId="0" applyFont="1" applyFill="1" applyAlignment="1">
      <alignment horizontal="left" vertical="top" wrapText="1"/>
    </xf>
    <xf numFmtId="0" fontId="0" fillId="0" borderId="0" xfId="0" applyFont="1" applyAlignment="1">
      <alignment wrapText="1"/>
    </xf>
    <xf numFmtId="0" fontId="3" fillId="2" borderId="6"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0" fillId="3" borderId="1" xfId="0" applyNumberFormat="1" applyFill="1" applyBorder="1" applyAlignment="1" applyProtection="1">
      <alignment horizontal="center"/>
    </xf>
    <xf numFmtId="0" fontId="0" fillId="0" borderId="0" xfId="0" applyAlignment="1">
      <alignment horizontal="left" vertical="top" wrapText="1"/>
    </xf>
    <xf numFmtId="0" fontId="0" fillId="0" borderId="0" xfId="0" applyAlignment="1">
      <alignment horizontal="left" vertical="top"/>
    </xf>
    <xf numFmtId="0" fontId="6" fillId="0" borderId="0" xfId="1" applyFont="1" applyAlignment="1">
      <alignment wrapText="1"/>
    </xf>
    <xf numFmtId="0" fontId="6" fillId="0" borderId="1" xfId="1" applyFont="1" applyBorder="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7" fillId="4" borderId="2" xfId="0" applyFont="1" applyFill="1" applyBorder="1" applyAlignment="1">
      <alignment vertical="center" wrapText="1"/>
    </xf>
    <xf numFmtId="0" fontId="7" fillId="4" borderId="6" xfId="0" applyFont="1" applyFill="1" applyBorder="1" applyAlignment="1">
      <alignment vertical="center" wrapText="1"/>
    </xf>
    <xf numFmtId="0" fontId="7" fillId="4" borderId="3" xfId="0" applyFont="1" applyFill="1" applyBorder="1" applyAlignment="1">
      <alignment vertical="center" wrapText="1"/>
    </xf>
    <xf numFmtId="0" fontId="5" fillId="3" borderId="2" xfId="0" applyFont="1" applyFill="1" applyBorder="1" applyAlignment="1">
      <alignment horizontal="left" vertical="center"/>
    </xf>
    <xf numFmtId="0" fontId="5" fillId="3" borderId="6" xfId="0" applyFont="1" applyFill="1" applyBorder="1" applyAlignment="1">
      <alignment horizontal="left" vertical="center"/>
    </xf>
    <xf numFmtId="0" fontId="5" fillId="3" borderId="3" xfId="0" applyFont="1" applyFill="1" applyBorder="1" applyAlignment="1">
      <alignment horizontal="left" vertical="center"/>
    </xf>
    <xf numFmtId="0" fontId="2" fillId="0" borderId="2"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center" wrapText="1"/>
    </xf>
    <xf numFmtId="0" fontId="7" fillId="4" borderId="4" xfId="0" applyFont="1" applyFill="1" applyBorder="1" applyAlignment="1">
      <alignment horizontal="left" vertical="center" wrapText="1"/>
    </xf>
    <xf numFmtId="0" fontId="7" fillId="4"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5" fillId="3" borderId="2" xfId="0" applyFont="1" applyFill="1" applyBorder="1" applyAlignment="1" applyProtection="1">
      <alignment horizontal="left" vertical="center"/>
    </xf>
    <xf numFmtId="0" fontId="5" fillId="3" borderId="6"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2" xfId="0" applyFont="1" applyFill="1" applyBorder="1" applyAlignment="1" applyProtection="1">
      <alignment vertical="center" wrapText="1"/>
    </xf>
    <xf numFmtId="0" fontId="7" fillId="4" borderId="6" xfId="0" applyFont="1" applyFill="1" applyBorder="1" applyAlignment="1" applyProtection="1">
      <alignment vertical="center" wrapText="1"/>
    </xf>
    <xf numFmtId="0" fontId="7" fillId="4" borderId="3" xfId="0" applyFont="1" applyFill="1" applyBorder="1" applyAlignment="1" applyProtection="1">
      <alignment vertical="center" wrapText="1"/>
    </xf>
    <xf numFmtId="0" fontId="6" fillId="2" borderId="29"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28"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40" fillId="3" borderId="1" xfId="0" applyFont="1" applyFill="1" applyBorder="1" applyAlignment="1" applyProtection="1">
      <alignment horizontal="center" vertical="center"/>
    </xf>
    <xf numFmtId="0" fontId="40" fillId="4" borderId="1" xfId="0" applyFont="1" applyFill="1" applyBorder="1" applyAlignment="1" applyProtection="1">
      <alignment horizontal="center" vertical="center"/>
      <protection locked="0"/>
    </xf>
    <xf numFmtId="164" fontId="40" fillId="3" borderId="1" xfId="0" applyNumberFormat="1" applyFont="1" applyFill="1" applyBorder="1" applyAlignment="1" applyProtection="1">
      <alignment horizontal="center" vertical="center"/>
    </xf>
    <xf numFmtId="164" fontId="40" fillId="49" borderId="1" xfId="0" applyNumberFormat="1" applyFont="1" applyFill="1" applyBorder="1" applyAlignment="1" applyProtection="1">
      <alignment horizontal="center" vertical="center"/>
    </xf>
    <xf numFmtId="0" fontId="40" fillId="3" borderId="2" xfId="0" applyFont="1" applyFill="1" applyBorder="1" applyAlignment="1" applyProtection="1">
      <alignment horizontal="center" vertical="center"/>
    </xf>
    <xf numFmtId="0" fontId="47" fillId="5" borderId="17" xfId="1" applyFont="1" applyFill="1" applyBorder="1" applyAlignment="1" applyProtection="1">
      <alignment horizontal="center" vertical="center" wrapText="1"/>
    </xf>
    <xf numFmtId="0" fontId="47" fillId="5" borderId="18" xfId="1" applyFont="1" applyFill="1" applyBorder="1" applyAlignment="1" applyProtection="1">
      <alignment horizontal="center" vertical="center" wrapText="1"/>
    </xf>
    <xf numFmtId="0" fontId="47" fillId="5" borderId="19" xfId="1" applyFont="1" applyFill="1" applyBorder="1" applyAlignment="1" applyProtection="1">
      <alignment horizontal="center" vertical="center" wrapText="1"/>
    </xf>
    <xf numFmtId="0" fontId="47" fillId="5" borderId="20" xfId="1" applyFont="1" applyFill="1" applyBorder="1" applyAlignment="1" applyProtection="1">
      <alignment horizontal="center" vertical="center" wrapText="1"/>
    </xf>
    <xf numFmtId="0" fontId="47" fillId="5" borderId="10" xfId="1" applyFont="1" applyFill="1" applyBorder="1" applyAlignment="1" applyProtection="1">
      <alignment horizontal="center" vertical="center" wrapText="1"/>
    </xf>
    <xf numFmtId="0" fontId="47" fillId="5" borderId="21" xfId="1" applyFont="1" applyFill="1" applyBorder="1" applyAlignment="1" applyProtection="1">
      <alignment horizontal="center" vertical="center" wrapText="1"/>
    </xf>
    <xf numFmtId="1" fontId="11" fillId="51" borderId="22" xfId="1" applyNumberFormat="1" applyFont="1" applyFill="1" applyBorder="1" applyAlignment="1" applyProtection="1">
      <alignment horizontal="center" vertical="center"/>
    </xf>
    <xf numFmtId="1" fontId="11" fillId="51" borderId="23" xfId="1" applyNumberFormat="1" applyFont="1" applyFill="1" applyBorder="1" applyAlignment="1" applyProtection="1">
      <alignment horizontal="center" vertical="center"/>
    </xf>
    <xf numFmtId="1" fontId="11" fillId="51" borderId="24" xfId="1" applyNumberFormat="1" applyFont="1" applyFill="1" applyBorder="1" applyAlignment="1" applyProtection="1">
      <alignment horizontal="center" vertical="center"/>
    </xf>
    <xf numFmtId="1" fontId="11" fillId="51" borderId="25" xfId="1" applyNumberFormat="1" applyFont="1" applyFill="1" applyBorder="1" applyAlignment="1" applyProtection="1">
      <alignment horizontal="center" vertical="center"/>
    </xf>
    <xf numFmtId="1" fontId="11" fillId="51" borderId="26" xfId="1" applyNumberFormat="1" applyFont="1" applyFill="1" applyBorder="1" applyAlignment="1" applyProtection="1">
      <alignment horizontal="center" vertical="center"/>
    </xf>
    <xf numFmtId="1" fontId="11" fillId="51" borderId="27" xfId="1" applyNumberFormat="1" applyFont="1" applyFill="1" applyBorder="1" applyAlignment="1" applyProtection="1">
      <alignment horizontal="center" vertical="center"/>
    </xf>
    <xf numFmtId="1" fontId="11" fillId="0" borderId="0" xfId="0" applyNumberFormat="1" applyFont="1" applyFill="1" applyBorder="1" applyAlignment="1">
      <alignment horizontal="center" vertical="center"/>
    </xf>
    <xf numFmtId="1" fontId="11" fillId="49" borderId="22" xfId="1" applyNumberFormat="1" applyFont="1" applyFill="1" applyBorder="1" applyAlignment="1" applyProtection="1">
      <alignment horizontal="center" vertical="center"/>
    </xf>
    <xf numFmtId="1" fontId="11" fillId="49" borderId="23" xfId="1" applyNumberFormat="1" applyFont="1" applyFill="1" applyBorder="1" applyAlignment="1" applyProtection="1">
      <alignment horizontal="center" vertical="center"/>
    </xf>
    <xf numFmtId="1" fontId="11" fillId="49" borderId="24" xfId="1" applyNumberFormat="1" applyFont="1" applyFill="1" applyBorder="1" applyAlignment="1" applyProtection="1">
      <alignment horizontal="center" vertical="center"/>
    </xf>
    <xf numFmtId="1" fontId="11" fillId="49" borderId="25" xfId="1" applyNumberFormat="1" applyFont="1" applyFill="1" applyBorder="1" applyAlignment="1" applyProtection="1">
      <alignment horizontal="center" vertical="center"/>
    </xf>
    <xf numFmtId="1" fontId="11" fillId="49" borderId="26" xfId="1" applyNumberFormat="1" applyFont="1" applyFill="1" applyBorder="1" applyAlignment="1" applyProtection="1">
      <alignment horizontal="center" vertical="center"/>
    </xf>
    <xf numFmtId="1" fontId="11" fillId="49" borderId="27" xfId="1" applyNumberFormat="1" applyFont="1" applyFill="1" applyBorder="1" applyAlignment="1" applyProtection="1">
      <alignment horizontal="center" vertical="center"/>
    </xf>
  </cellXfs>
  <cellStyles count="83">
    <cellStyle name=" 1" xfId="4"/>
    <cellStyle name="Accent1 - 20%" xfId="15"/>
    <cellStyle name="Accent1 - 40%" xfId="16"/>
    <cellStyle name="Accent1 - 60%" xfId="17"/>
    <cellStyle name="Accent2 - 20%" xfId="18"/>
    <cellStyle name="Accent2 - 40%" xfId="19"/>
    <cellStyle name="Accent2 - 60%" xfId="20"/>
    <cellStyle name="Accent3 - 20%" xfId="21"/>
    <cellStyle name="Accent3 - 40%" xfId="22"/>
    <cellStyle name="Accent3 - 60%" xfId="23"/>
    <cellStyle name="Accent4 - 20%" xfId="24"/>
    <cellStyle name="Accent4 - 40%" xfId="25"/>
    <cellStyle name="Accent4 - 60%" xfId="26"/>
    <cellStyle name="Accent5 - 20%" xfId="27"/>
    <cellStyle name="Accent5 - 40%" xfId="28"/>
    <cellStyle name="Accent5 - 60%" xfId="29"/>
    <cellStyle name="Accent6 - 20%" xfId="30"/>
    <cellStyle name="Accent6 - 40%" xfId="31"/>
    <cellStyle name="Accent6 - 60%" xfId="32"/>
    <cellStyle name="Emphasis 1" xfId="33"/>
    <cellStyle name="Emphasis 2" xfId="34"/>
    <cellStyle name="Emphasis 3" xfId="35"/>
    <cellStyle name="Hyperlink 2" xfId="5"/>
    <cellStyle name="Millares [0]_Libro4" xfId="6"/>
    <cellStyle name="Millares_Libro4" xfId="7"/>
    <cellStyle name="Moneda [0]_Libro4" xfId="8"/>
    <cellStyle name="Moneda_Libro4" xfId="9"/>
    <cellStyle name="Normal" xfId="0" builtinId="0"/>
    <cellStyle name="Normal 2" xfId="1"/>
    <cellStyle name="Normal 2 2" xfId="2"/>
    <cellStyle name="Normal 2 3" xfId="36"/>
    <cellStyle name="Normal 3" xfId="10"/>
    <cellStyle name="Normal 3 2" xfId="14"/>
    <cellStyle name="Normal 4" xfId="11"/>
    <cellStyle name="Normal 5" xfId="3"/>
    <cellStyle name="Normal 6" xfId="37"/>
    <cellStyle name="Note 2" xfId="38"/>
    <cellStyle name="Percent 2" xfId="12"/>
    <cellStyle name="SAPBEXaggData" xfId="39"/>
    <cellStyle name="SAPBEXaggDataEmph" xfId="40"/>
    <cellStyle name="SAPBEXaggItem" xfId="41"/>
    <cellStyle name="SAPBEXaggItemX" xfId="42"/>
    <cellStyle name="SAPBEXchaText" xfId="43"/>
    <cellStyle name="SAPBEXexcBad7" xfId="44"/>
    <cellStyle name="SAPBEXexcBad8" xfId="45"/>
    <cellStyle name="SAPBEXexcBad9" xfId="46"/>
    <cellStyle name="SAPBEXexcCritical4" xfId="47"/>
    <cellStyle name="SAPBEXexcCritical5" xfId="48"/>
    <cellStyle name="SAPBEXexcCritical6" xfId="49"/>
    <cellStyle name="SAPBEXexcGood1" xfId="50"/>
    <cellStyle name="SAPBEXexcGood2" xfId="51"/>
    <cellStyle name="SAPBEXexcGood3" xfId="52"/>
    <cellStyle name="SAPBEXfilterDrill" xfId="53"/>
    <cellStyle name="SAPBEXfilterItem" xfId="54"/>
    <cellStyle name="SAPBEXfilterText" xfId="55"/>
    <cellStyle name="SAPBEXformats" xfId="56"/>
    <cellStyle name="SAPBEXheaderItem" xfId="57"/>
    <cellStyle name="SAPBEXheaderText" xfId="58"/>
    <cellStyle name="SAPBEXHLevel0" xfId="59"/>
    <cellStyle name="SAPBEXHLevel0X" xfId="60"/>
    <cellStyle name="SAPBEXHLevel1" xfId="61"/>
    <cellStyle name="SAPBEXHLevel1X" xfId="62"/>
    <cellStyle name="SAPBEXHLevel2" xfId="63"/>
    <cellStyle name="SAPBEXHLevel2X" xfId="64"/>
    <cellStyle name="SAPBEXHLevel3" xfId="65"/>
    <cellStyle name="SAPBEXHLevel3X" xfId="66"/>
    <cellStyle name="SAPBEXinputData" xfId="67"/>
    <cellStyle name="SAPBEXItemHeader" xfId="68"/>
    <cellStyle name="SAPBEXresData" xfId="69"/>
    <cellStyle name="SAPBEXresDataEmph" xfId="70"/>
    <cellStyle name="SAPBEXresItem" xfId="71"/>
    <cellStyle name="SAPBEXresItemX" xfId="72"/>
    <cellStyle name="SAPBEXstdData" xfId="73"/>
    <cellStyle name="SAPBEXstdData 2" xfId="74"/>
    <cellStyle name="SAPBEXstdData 3" xfId="75"/>
    <cellStyle name="SAPBEXstdDataEmph" xfId="76"/>
    <cellStyle name="SAPBEXstdItem" xfId="77"/>
    <cellStyle name="SAPBEXstdItemX" xfId="78"/>
    <cellStyle name="SAPBEXtitle" xfId="79"/>
    <cellStyle name="SAPBEXunassignedItem" xfId="80"/>
    <cellStyle name="SAPBEXundefined" xfId="81"/>
    <cellStyle name="Sheet Title" xfId="82"/>
    <cellStyle name="Style 1"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400"/>
            </a:pPr>
            <a:r>
              <a:rPr lang="en-US" sz="1400"/>
              <a:t>% Achievement by Criterion</a:t>
            </a:r>
          </a:p>
        </c:rich>
      </c:tx>
      <c:layout>
        <c:manualLayout>
          <c:xMode val="edge"/>
          <c:yMode val="edge"/>
          <c:x val="0.29047857614805273"/>
          <c:y val="1.1032213337653689E-2"/>
        </c:manualLayout>
      </c:layout>
      <c:overlay val="0"/>
    </c:title>
    <c:autoTitleDeleted val="0"/>
    <c:plotArea>
      <c:layout>
        <c:manualLayout>
          <c:layoutTarget val="inner"/>
          <c:xMode val="edge"/>
          <c:yMode val="edge"/>
          <c:x val="0.19035921302871131"/>
          <c:y val="0.18422972508146213"/>
          <c:w val="0.63188269975506339"/>
          <c:h val="0.75062830333134845"/>
        </c:manualLayout>
      </c:layout>
      <c:radarChart>
        <c:radarStyle val="filled"/>
        <c:varyColors val="0"/>
        <c:ser>
          <c:idx val="0"/>
          <c:order val="0"/>
          <c:tx>
            <c:strRef>
              <c:f>'Scoring Summary'!$D$42</c:f>
              <c:strCache>
                <c:ptCount val="1"/>
                <c:pt idx="0">
                  <c:v>% Target</c:v>
                </c:pt>
              </c:strCache>
            </c:strRef>
          </c:tx>
          <c:spPr>
            <a:solidFill>
              <a:schemeClr val="accent6">
                <a:lumMod val="60000"/>
                <a:lumOff val="40000"/>
              </a:schemeClr>
            </a:solidFill>
            <a:ln w="25400">
              <a:solidFill>
                <a:schemeClr val="accent6">
                  <a:lumMod val="75000"/>
                </a:schemeClr>
              </a:solidFill>
            </a:ln>
            <a:effectLst>
              <a:outerShdw blurRad="50800" dist="38100" dir="2700000" algn="tl" rotWithShape="0">
                <a:prstClr val="black">
                  <a:alpha val="40000"/>
                </a:prstClr>
              </a:outerShdw>
            </a:effectLst>
            <a:scene3d>
              <a:camera prst="orthographicFront"/>
              <a:lightRig rig="threePt" dir="t">
                <a:rot lat="0" lon="0" rev="1200000"/>
              </a:lightRig>
            </a:scene3d>
            <a:sp3d/>
          </c:spPr>
          <c:cat>
            <c:strRef>
              <c:f>'Scoring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'Scoring Summary'!$D$43:$D$49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641-4BC9-A062-371E6C63091D}"/>
            </c:ext>
          </c:extLst>
        </c:ser>
        <c:ser>
          <c:idx val="1"/>
          <c:order val="1"/>
          <c:tx>
            <c:strRef>
              <c:f>'Scoring Summary'!$D$6</c:f>
              <c:strCache>
                <c:ptCount val="1"/>
                <c:pt idx="0">
                  <c:v>% Score</c:v>
                </c:pt>
              </c:strCache>
            </c:strRef>
          </c:tx>
          <c:spPr>
            <a:solidFill>
              <a:schemeClr val="tx2">
                <a:lumMod val="60000"/>
                <a:lumOff val="40000"/>
              </a:schemeClr>
            </a:solidFill>
            <a:ln>
              <a:solidFill>
                <a:schemeClr val="tx2">
                  <a:lumMod val="75000"/>
                </a:schemeClr>
              </a:solidFill>
            </a:ln>
            <a:scene3d>
              <a:camera prst="orthographicFront"/>
              <a:lightRig rig="threePt" dir="t">
                <a:rot lat="0" lon="0" rev="1200000"/>
              </a:lightRig>
            </a:scene3d>
            <a:sp3d/>
          </c:spPr>
          <c:cat>
            <c:strRef>
              <c:f>'Scoring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'Scoring Summary'!$D$7:$D$13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641-4BC9-A062-371E6C63091D}"/>
            </c:ext>
          </c:extLst>
        </c:ser>
        <c:dLbls>
          <c:showLegendKey val="0"/>
          <c:showVal val="0"/>
          <c:showCatName val="0"/>
          <c:showSerName val="0"/>
          <c:showPercent val="0"/>
          <c:showBubbleSize val="0"/>
        </c:dLbls>
        <c:axId val="158907392"/>
        <c:axId val="192601088"/>
      </c:radarChart>
      <c:catAx>
        <c:axId val="158907392"/>
        <c:scaling>
          <c:orientation val="maxMin"/>
        </c:scaling>
        <c:delete val="0"/>
        <c:axPos val="b"/>
        <c:majorGridlines/>
        <c:numFmt formatCode="General" sourceLinked="0"/>
        <c:majorTickMark val="out"/>
        <c:minorTickMark val="none"/>
        <c:tickLblPos val="nextTo"/>
        <c:txPr>
          <a:bodyPr/>
          <a:lstStyle/>
          <a:p>
            <a:pPr>
              <a:defRPr sz="900"/>
            </a:pPr>
            <a:endParaRPr lang="en-US"/>
          </a:p>
        </c:txPr>
        <c:crossAx val="192601088"/>
        <c:crosses val="autoZero"/>
        <c:auto val="1"/>
        <c:lblAlgn val="ctr"/>
        <c:lblOffset val="100"/>
        <c:noMultiLvlLbl val="0"/>
      </c:catAx>
      <c:valAx>
        <c:axId val="192601088"/>
        <c:scaling>
          <c:orientation val="minMax"/>
          <c:max val="100"/>
          <c:min val="0"/>
        </c:scaling>
        <c:delete val="0"/>
        <c:axPos val="l"/>
        <c:majorGridlines/>
        <c:numFmt formatCode="0" sourceLinked="0"/>
        <c:majorTickMark val="out"/>
        <c:minorTickMark val="none"/>
        <c:tickLblPos val="nextTo"/>
        <c:crossAx val="158907392"/>
        <c:crosses val="autoZero"/>
        <c:crossBetween val="between"/>
        <c:majorUnit val="20"/>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GB" sz="1400">
                <a:latin typeface="+mn-lt"/>
              </a:rPr>
              <a:t>% Achievement by Criterion</a:t>
            </a:r>
          </a:p>
        </c:rich>
      </c:tx>
      <c:layout>
        <c:manualLayout>
          <c:xMode val="edge"/>
          <c:yMode val="edge"/>
          <c:x val="0.3112594001417282"/>
          <c:y val="2.9480314960629922E-3"/>
        </c:manualLayout>
      </c:layout>
      <c:overlay val="0"/>
      <c:spPr>
        <a:noFill/>
        <a:ln w="25400">
          <a:noFill/>
        </a:ln>
      </c:spPr>
    </c:title>
    <c:autoTitleDeleted val="0"/>
    <c:plotArea>
      <c:layout>
        <c:manualLayout>
          <c:layoutTarget val="inner"/>
          <c:xMode val="edge"/>
          <c:yMode val="edge"/>
          <c:x val="0.2584800181728526"/>
          <c:y val="0.12569837362855935"/>
          <c:w val="0.69913917624818245"/>
          <c:h val="0.82950911136107985"/>
        </c:manualLayout>
      </c:layout>
      <c:barChart>
        <c:barDir val="bar"/>
        <c:grouping val="clustered"/>
        <c:varyColors val="0"/>
        <c:ser>
          <c:idx val="0"/>
          <c:order val="0"/>
          <c:tx>
            <c:strRef>
              <c:f>'Scoring Summary'!$D$42</c:f>
              <c:strCache>
                <c:ptCount val="1"/>
                <c:pt idx="0">
                  <c:v>% Target</c:v>
                </c:pt>
              </c:strCache>
            </c:strRef>
          </c:tx>
          <c:spPr>
            <a:solidFill>
              <a:schemeClr val="accent6">
                <a:lumMod val="60000"/>
                <a:lumOff val="40000"/>
              </a:schemeClr>
            </a:solidFill>
            <a:ln>
              <a:solidFill>
                <a:schemeClr val="accent6">
                  <a:lumMod val="75000"/>
                </a:schemeClr>
              </a:solidFill>
            </a:ln>
            <a:effectLst>
              <a:outerShdw blurRad="50800" dist="38100" dir="2700000" algn="tl" rotWithShape="0">
                <a:prstClr val="black">
                  <a:alpha val="40000"/>
                </a:prstClr>
              </a:outerShdw>
            </a:effectLst>
          </c:spPr>
          <c:invertIfNegative val="0"/>
          <c:cat>
            <c:strRef>
              <c:f>'Scoring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'Scoring Summary'!$D$43:$D$49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D4C-4A5E-85AF-8EE46ACB82E1}"/>
            </c:ext>
          </c:extLst>
        </c:ser>
        <c:ser>
          <c:idx val="4"/>
          <c:order val="1"/>
          <c:tx>
            <c:strRef>
              <c:f>'Scoring Summary'!$D$6</c:f>
              <c:strCache>
                <c:ptCount val="1"/>
                <c:pt idx="0">
                  <c:v>% Score</c:v>
                </c:pt>
              </c:strCache>
            </c:strRef>
          </c:tx>
          <c:spPr>
            <a:solidFill>
              <a:schemeClr val="tx2">
                <a:lumMod val="60000"/>
                <a:lumOff val="40000"/>
              </a:schemeClr>
            </a:solidFill>
            <a:ln>
              <a:solidFill>
                <a:schemeClr val="accent1">
                  <a:lumMod val="75000"/>
                </a:schemeClr>
              </a:solidFill>
            </a:ln>
            <a:effectLst>
              <a:outerShdw blurRad="50800" dist="38100" dir="2700000" algn="tl" rotWithShape="0">
                <a:prstClr val="black">
                  <a:alpha val="40000"/>
                </a:prstClr>
              </a:outerShdw>
              <a:softEdge rad="12700"/>
            </a:effectLst>
          </c:spPr>
          <c:invertIfNegative val="0"/>
          <c:dPt>
            <c:idx val="3"/>
            <c:invertIfNegative val="0"/>
            <c:bubble3D val="0"/>
            <c:extLst>
              <c:ext xmlns:c16="http://schemas.microsoft.com/office/drawing/2014/chart" uri="{C3380CC4-5D6E-409C-BE32-E72D297353CC}">
                <c16:uniqueId val="{00000001-2D4C-4A5E-85AF-8EE46ACB82E1}"/>
              </c:ext>
            </c:extLst>
          </c:dPt>
          <c:dPt>
            <c:idx val="6"/>
            <c:invertIfNegative val="0"/>
            <c:bubble3D val="0"/>
            <c:extLst>
              <c:ext xmlns:c16="http://schemas.microsoft.com/office/drawing/2014/chart" uri="{C3380CC4-5D6E-409C-BE32-E72D297353CC}">
                <c16:uniqueId val="{00000002-2D4C-4A5E-85AF-8EE46ACB82E1}"/>
              </c:ext>
            </c:extLst>
          </c:dPt>
          <c:cat>
            <c:strRef>
              <c:f>'Scoring Summary'!$B$7:$B$13</c:f>
              <c:strCache>
                <c:ptCount val="7"/>
                <c:pt idx="0">
                  <c:v>Purpose, Vision &amp; Strategy</c:v>
                </c:pt>
                <c:pt idx="1">
                  <c:v>Organisational Culture &amp; leadership</c:v>
                </c:pt>
                <c:pt idx="2">
                  <c:v>Engaging Stakeholders</c:v>
                </c:pt>
                <c:pt idx="3">
                  <c:v>Creating Sustainable Value</c:v>
                </c:pt>
                <c:pt idx="4">
                  <c:v>Driving Performance &amp; Transformation</c:v>
                </c:pt>
                <c:pt idx="5">
                  <c:v>Stakeholder Perceptions</c:v>
                </c:pt>
                <c:pt idx="6">
                  <c:v>Strategic &amp; Operational Performance</c:v>
                </c:pt>
              </c:strCache>
            </c:strRef>
          </c:cat>
          <c:val>
            <c:numRef>
              <c:f>'Scoring Summary'!$D$7:$D$13</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2D4C-4A5E-85AF-8EE46ACB82E1}"/>
            </c:ext>
          </c:extLst>
        </c:ser>
        <c:dLbls>
          <c:showLegendKey val="0"/>
          <c:showVal val="0"/>
          <c:showCatName val="0"/>
          <c:showSerName val="0"/>
          <c:showPercent val="0"/>
          <c:showBubbleSize val="0"/>
        </c:dLbls>
        <c:gapWidth val="40"/>
        <c:overlap val="70"/>
        <c:axId val="198626688"/>
        <c:axId val="198632576"/>
      </c:barChart>
      <c:catAx>
        <c:axId val="1986266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nchor="ctr" anchorCtr="1"/>
          <a:lstStyle/>
          <a:p>
            <a:pPr>
              <a:defRPr sz="900" b="0" i="0" u="none" strike="noStrike" baseline="0">
                <a:solidFill>
                  <a:srgbClr val="000000"/>
                </a:solidFill>
                <a:latin typeface="Arial"/>
                <a:ea typeface="Arial"/>
                <a:cs typeface="Arial"/>
              </a:defRPr>
            </a:pPr>
            <a:endParaRPr lang="en-US"/>
          </a:p>
        </c:txPr>
        <c:crossAx val="198632576"/>
        <c:crosses val="autoZero"/>
        <c:auto val="1"/>
        <c:lblAlgn val="ctr"/>
        <c:lblOffset val="100"/>
        <c:tickMarkSkip val="1"/>
        <c:noMultiLvlLbl val="0"/>
      </c:catAx>
      <c:valAx>
        <c:axId val="198632576"/>
        <c:scaling>
          <c:orientation val="minMax"/>
          <c:max val="100"/>
          <c:min val="0"/>
        </c:scaling>
        <c:delete val="0"/>
        <c:axPos val="t"/>
        <c:majorGridlines>
          <c:spPr>
            <a:ln w="3175">
              <a:no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98626688"/>
        <c:crosses val="autoZero"/>
        <c:crossBetween val="between"/>
      </c:valAx>
      <c:spPr>
        <a:gradFill>
          <a:gsLst>
            <a:gs pos="0">
              <a:schemeClr val="bg1">
                <a:lumMod val="75000"/>
                <a:alpha val="70000"/>
              </a:schemeClr>
            </a:gs>
            <a:gs pos="50000">
              <a:schemeClr val="bg1">
                <a:lumMod val="85000"/>
                <a:alpha val="80000"/>
              </a:schemeClr>
            </a:gs>
            <a:gs pos="100000">
              <a:schemeClr val="accent1">
                <a:tint val="23500"/>
                <a:satMod val="160000"/>
              </a:schemeClr>
            </a:gs>
          </a:gsLst>
          <a:lin ang="108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trlProps/ctrlProp1.xml><?xml version="1.0" encoding="utf-8"?>
<formControlPr xmlns="http://schemas.microsoft.com/office/spreadsheetml/2009/9/main" objectType="Radio" firstButton="1" fmlaLink="$I$7" lockText="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Radio" lockText="1"/>
</file>

<file path=xl/ctrlProps/ctrlProp101.xml><?xml version="1.0" encoding="utf-8"?>
<formControlPr xmlns="http://schemas.microsoft.com/office/spreadsheetml/2009/9/main" objectType="Radio" firstButton="1" fmlaLink="$I$25" lockText="1"/>
</file>

<file path=xl/ctrlProps/ctrlProp102.xml><?xml version="1.0" encoding="utf-8"?>
<formControlPr xmlns="http://schemas.microsoft.com/office/spreadsheetml/2009/9/main" objectType="Radio" lockText="1"/>
</file>

<file path=xl/ctrlProps/ctrlProp103.xml><?xml version="1.0" encoding="utf-8"?>
<formControlPr xmlns="http://schemas.microsoft.com/office/spreadsheetml/2009/9/main" objectType="Radio" lockText="1"/>
</file>

<file path=xl/ctrlProps/ctrlProp104.xml><?xml version="1.0" encoding="utf-8"?>
<formControlPr xmlns="http://schemas.microsoft.com/office/spreadsheetml/2009/9/main" objectType="Radio" lockText="1"/>
</file>

<file path=xl/ctrlProps/ctrlProp105.xml><?xml version="1.0" encoding="utf-8"?>
<formControlPr xmlns="http://schemas.microsoft.com/office/spreadsheetml/2009/9/main" objectType="Radio" lockText="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I$7"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lockText="1"/>
</file>

<file path=xl/ctrlProps/ctrlProp112.xml><?xml version="1.0" encoding="utf-8"?>
<formControlPr xmlns="http://schemas.microsoft.com/office/spreadsheetml/2009/9/main" objectType="Radio" lockText="1"/>
</file>

<file path=xl/ctrlProps/ctrlProp113.xml><?xml version="1.0" encoding="utf-8"?>
<formControlPr xmlns="http://schemas.microsoft.com/office/spreadsheetml/2009/9/main" objectType="Radio" lockText="1"/>
</file>

<file path=xl/ctrlProps/ctrlProp114.xml><?xml version="1.0" encoding="utf-8"?>
<formControlPr xmlns="http://schemas.microsoft.com/office/spreadsheetml/2009/9/main" objectType="Radio" lockText="1"/>
</file>

<file path=xl/ctrlProps/ctrlProp115.xml><?xml version="1.0" encoding="utf-8"?>
<formControlPr xmlns="http://schemas.microsoft.com/office/spreadsheetml/2009/9/main" objectType="Radio" firstButton="1" fmlaLink="$I$13" lockText="1"/>
</file>

<file path=xl/ctrlProps/ctrlProp116.xml><?xml version="1.0" encoding="utf-8"?>
<formControlPr xmlns="http://schemas.microsoft.com/office/spreadsheetml/2009/9/main" objectType="Radio" lockText="1"/>
</file>

<file path=xl/ctrlProps/ctrlProp117.xml><?xml version="1.0" encoding="utf-8"?>
<formControlPr xmlns="http://schemas.microsoft.com/office/spreadsheetml/2009/9/main" objectType="Radio" lockText="1"/>
</file>

<file path=xl/ctrlProps/ctrlProp118.xml><?xml version="1.0" encoding="utf-8"?>
<formControlPr xmlns="http://schemas.microsoft.com/office/spreadsheetml/2009/9/main" objectType="Radio" lockText="1"/>
</file>

<file path=xl/ctrlProps/ctrlProp119.xml><?xml version="1.0" encoding="utf-8"?>
<formControlPr xmlns="http://schemas.microsoft.com/office/spreadsheetml/2009/9/main" objectType="Radio" lockText="1"/>
</file>

<file path=xl/ctrlProps/ctrlProp12.xml><?xml version="1.0" encoding="utf-8"?>
<formControlPr xmlns="http://schemas.microsoft.com/office/spreadsheetml/2009/9/main" objectType="Radio" firstButton="1" fmlaLink="$I$19" lockText="1"/>
</file>

<file path=xl/ctrlProps/ctrlProp120.xml><?xml version="1.0" encoding="utf-8"?>
<formControlPr xmlns="http://schemas.microsoft.com/office/spreadsheetml/2009/9/main" objectType="Radio" firstButton="1" fmlaLink="$I$19" lockText="1"/>
</file>

<file path=xl/ctrlProps/ctrlProp121.xml><?xml version="1.0" encoding="utf-8"?>
<formControlPr xmlns="http://schemas.microsoft.com/office/spreadsheetml/2009/9/main" objectType="Radio" lockText="1"/>
</file>

<file path=xl/ctrlProps/ctrlProp122.xml><?xml version="1.0" encoding="utf-8"?>
<formControlPr xmlns="http://schemas.microsoft.com/office/spreadsheetml/2009/9/main" objectType="Radio" lockText="1"/>
</file>

<file path=xl/ctrlProps/ctrlProp123.xml><?xml version="1.0" encoding="utf-8"?>
<formControlPr xmlns="http://schemas.microsoft.com/office/spreadsheetml/2009/9/main" objectType="Radio" lockText="1"/>
</file>

<file path=xl/ctrlProps/ctrlProp124.xml><?xml version="1.0" encoding="utf-8"?>
<formControlPr xmlns="http://schemas.microsoft.com/office/spreadsheetml/2009/9/main" objectType="Radio" lockText="1"/>
</file>

<file path=xl/ctrlProps/ctrlProp125.xml><?xml version="1.0" encoding="utf-8"?>
<formControlPr xmlns="http://schemas.microsoft.com/office/spreadsheetml/2009/9/main" objectType="Radio" firstButton="1" fmlaLink="$I$25" lockText="1"/>
</file>

<file path=xl/ctrlProps/ctrlProp126.xml><?xml version="1.0" encoding="utf-8"?>
<formControlPr xmlns="http://schemas.microsoft.com/office/spreadsheetml/2009/9/main" objectType="Radio" lockText="1"/>
</file>

<file path=xl/ctrlProps/ctrlProp127.xml><?xml version="1.0" encoding="utf-8"?>
<formControlPr xmlns="http://schemas.microsoft.com/office/spreadsheetml/2009/9/main" objectType="Radio" lockText="1"/>
</file>

<file path=xl/ctrlProps/ctrlProp128.xml><?xml version="1.0" encoding="utf-8"?>
<formControlPr xmlns="http://schemas.microsoft.com/office/spreadsheetml/2009/9/main" objectType="Radio" lockText="1"/>
</file>

<file path=xl/ctrlProps/ctrlProp129.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firstButton="1" fmlaLink="$I$31" lockText="1"/>
</file>

<file path=xl/ctrlProps/ctrlProp131.xml><?xml version="1.0" encoding="utf-8"?>
<formControlPr xmlns="http://schemas.microsoft.com/office/spreadsheetml/2009/9/main" objectType="Radio" lockText="1"/>
</file>

<file path=xl/ctrlProps/ctrlProp132.xml><?xml version="1.0" encoding="utf-8"?>
<formControlPr xmlns="http://schemas.microsoft.com/office/spreadsheetml/2009/9/main" objectType="Radio" lockText="1"/>
</file>

<file path=xl/ctrlProps/ctrlProp133.xml><?xml version="1.0" encoding="utf-8"?>
<formControlPr xmlns="http://schemas.microsoft.com/office/spreadsheetml/2009/9/main" objectType="Radio" lockText="1"/>
</file>

<file path=xl/ctrlProps/ctrlProp134.xml><?xml version="1.0" encoding="utf-8"?>
<formControlPr xmlns="http://schemas.microsoft.com/office/spreadsheetml/2009/9/main" objectType="Radio" lockText="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9"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lockText="1"/>
</file>

<file path=xl/ctrlProps/ctrlProp142.xml><?xml version="1.0" encoding="utf-8"?>
<formControlPr xmlns="http://schemas.microsoft.com/office/spreadsheetml/2009/9/main" objectType="Radio" lockText="1"/>
</file>

<file path=xl/ctrlProps/ctrlProp143.xml><?xml version="1.0" encoding="utf-8"?>
<formControlPr xmlns="http://schemas.microsoft.com/office/spreadsheetml/2009/9/main" objectType="Radio" lockText="1"/>
</file>

<file path=xl/ctrlProps/ctrlProp144.xml><?xml version="1.0" encoding="utf-8"?>
<formControlPr xmlns="http://schemas.microsoft.com/office/spreadsheetml/2009/9/main" objectType="Radio" lockText="1"/>
</file>

<file path=xl/ctrlProps/ctrlProp145.xml><?xml version="1.0" encoding="utf-8"?>
<formControlPr xmlns="http://schemas.microsoft.com/office/spreadsheetml/2009/9/main" objectType="Radio" firstButton="1" fmlaLink="$I$14" lockText="1"/>
</file>

<file path=xl/ctrlProps/ctrlProp146.xml><?xml version="1.0" encoding="utf-8"?>
<formControlPr xmlns="http://schemas.microsoft.com/office/spreadsheetml/2009/9/main" objectType="Radio" lockText="1"/>
</file>

<file path=xl/ctrlProps/ctrlProp147.xml><?xml version="1.0" encoding="utf-8"?>
<formControlPr xmlns="http://schemas.microsoft.com/office/spreadsheetml/2009/9/main" objectType="Radio" lockText="1"/>
</file>

<file path=xl/ctrlProps/ctrlProp148.xml><?xml version="1.0" encoding="utf-8"?>
<formControlPr xmlns="http://schemas.microsoft.com/office/spreadsheetml/2009/9/main" objectType="Radio" lockText="1"/>
</file>

<file path=xl/ctrlProps/ctrlProp149.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Radio" firstButton="1" fmlaLink="$I$19" lockText="1"/>
</file>

<file path=xl/ctrlProps/ctrlProp151.xml><?xml version="1.0" encoding="utf-8"?>
<formControlPr xmlns="http://schemas.microsoft.com/office/spreadsheetml/2009/9/main" objectType="Radio" lockText="1"/>
</file>

<file path=xl/ctrlProps/ctrlProp152.xml><?xml version="1.0" encoding="utf-8"?>
<formControlPr xmlns="http://schemas.microsoft.com/office/spreadsheetml/2009/9/main" objectType="Radio" lockText="1"/>
</file>

<file path=xl/ctrlProps/ctrlProp153.xml><?xml version="1.0" encoding="utf-8"?>
<formControlPr xmlns="http://schemas.microsoft.com/office/spreadsheetml/2009/9/main" objectType="Radio" lockText="1"/>
</file>

<file path=xl/ctrlProps/ctrlProp154.xml><?xml version="1.0" encoding="utf-8"?>
<formControlPr xmlns="http://schemas.microsoft.com/office/spreadsheetml/2009/9/main" objectType="Radio" lockText="1"/>
</file>

<file path=xl/ctrlProps/ctrlProp155.xml><?xml version="1.0" encoding="utf-8"?>
<formControlPr xmlns="http://schemas.microsoft.com/office/spreadsheetml/2009/9/main" objectType="Radio" firstButton="1" fmlaLink="$I$24" lockText="1"/>
</file>

<file path=xl/ctrlProps/ctrlProp156.xml><?xml version="1.0" encoding="utf-8"?>
<formControlPr xmlns="http://schemas.microsoft.com/office/spreadsheetml/2009/9/main" objectType="Radio" lockText="1"/>
</file>

<file path=xl/ctrlProps/ctrlProp157.xml><?xml version="1.0" encoding="utf-8"?>
<formControlPr xmlns="http://schemas.microsoft.com/office/spreadsheetml/2009/9/main" objectType="Radio" lockText="1"/>
</file>

<file path=xl/ctrlProps/ctrlProp158.xml><?xml version="1.0" encoding="utf-8"?>
<formControlPr xmlns="http://schemas.microsoft.com/office/spreadsheetml/2009/9/main" objectType="Radio" lockText="1"/>
</file>

<file path=xl/ctrlProps/ctrlProp159.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60.xml><?xml version="1.0" encoding="utf-8"?>
<formControlPr xmlns="http://schemas.microsoft.com/office/spreadsheetml/2009/9/main" objectType="Radio" firstButton="1" fmlaLink="$I$29" lockText="1"/>
</file>

<file path=xl/ctrlProps/ctrlProp161.xml><?xml version="1.0" encoding="utf-8"?>
<formControlPr xmlns="http://schemas.microsoft.com/office/spreadsheetml/2009/9/main" objectType="Radio" lockText="1"/>
</file>

<file path=xl/ctrlProps/ctrlProp162.xml><?xml version="1.0" encoding="utf-8"?>
<formControlPr xmlns="http://schemas.microsoft.com/office/spreadsheetml/2009/9/main" objectType="Radio" lockText="1"/>
</file>

<file path=xl/ctrlProps/ctrlProp163.xml><?xml version="1.0" encoding="utf-8"?>
<formControlPr xmlns="http://schemas.microsoft.com/office/spreadsheetml/2009/9/main" objectType="Radio" lockText="1"/>
</file>

<file path=xl/ctrlProps/ctrlProp164.xml><?xml version="1.0" encoding="utf-8"?>
<formControlPr xmlns="http://schemas.microsoft.com/office/spreadsheetml/2009/9/main" objectType="Radio" lockText="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I$34" lockText="1"/>
</file>

<file path=xl/ctrlProps/ctrlProp17.xml><?xml version="1.0" encoding="utf-8"?>
<formControlPr xmlns="http://schemas.microsoft.com/office/spreadsheetml/2009/9/main" objectType="Radio" firstButton="1" fmlaLink="$I$25" lockText="1"/>
</file>

<file path=xl/ctrlProps/ctrlProp170.xml><?xml version="1.0" encoding="utf-8"?>
<formControlPr xmlns="http://schemas.microsoft.com/office/spreadsheetml/2009/9/main" objectType="Radio" lockText="1"/>
</file>

<file path=xl/ctrlProps/ctrlProp171.xml><?xml version="1.0" encoding="utf-8"?>
<formControlPr xmlns="http://schemas.microsoft.com/office/spreadsheetml/2009/9/main" objectType="Radio" lockText="1"/>
</file>

<file path=xl/ctrlProps/ctrlProp172.xml><?xml version="1.0" encoding="utf-8"?>
<formControlPr xmlns="http://schemas.microsoft.com/office/spreadsheetml/2009/9/main" objectType="Radio" lockText="1"/>
</file>

<file path=xl/ctrlProps/ctrlProp173.xml><?xml version="1.0" encoding="utf-8"?>
<formControlPr xmlns="http://schemas.microsoft.com/office/spreadsheetml/2009/9/main" objectType="Radio" lockText="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9" lockText="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lockText="1"/>
</file>

<file path=xl/ctrlProps/ctrlProp178.xml><?xml version="1.0" encoding="utf-8"?>
<formControlPr xmlns="http://schemas.microsoft.com/office/spreadsheetml/2009/9/main" objectType="Radio" lockText="1"/>
</file>

<file path=xl/ctrlProps/ctrlProp179.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Radio" lockText="1"/>
</file>

<file path=xl/ctrlProps/ctrlProp181.xml><?xml version="1.0" encoding="utf-8"?>
<formControlPr xmlns="http://schemas.microsoft.com/office/spreadsheetml/2009/9/main" objectType="Radio" firstButton="1" fmlaLink="$I$14" lockText="1"/>
</file>

<file path=xl/ctrlProps/ctrlProp182.xml><?xml version="1.0" encoding="utf-8"?>
<formControlPr xmlns="http://schemas.microsoft.com/office/spreadsheetml/2009/9/main" objectType="Radio" lockText="1"/>
</file>

<file path=xl/ctrlProps/ctrlProp183.xml><?xml version="1.0" encoding="utf-8"?>
<formControlPr xmlns="http://schemas.microsoft.com/office/spreadsheetml/2009/9/main" objectType="Radio" lockText="1"/>
</file>

<file path=xl/ctrlProps/ctrlProp184.xml><?xml version="1.0" encoding="utf-8"?>
<formControlPr xmlns="http://schemas.microsoft.com/office/spreadsheetml/2009/9/main" objectType="Radio" lockText="1"/>
</file>

<file path=xl/ctrlProps/ctrlProp185.xml><?xml version="1.0" encoding="utf-8"?>
<formControlPr xmlns="http://schemas.microsoft.com/office/spreadsheetml/2009/9/main" objectType="Radio" lockText="1"/>
</file>

<file path=xl/ctrlProps/ctrlProp186.xml><?xml version="1.0" encoding="utf-8"?>
<formControlPr xmlns="http://schemas.microsoft.com/office/spreadsheetml/2009/9/main" objectType="Radio" firstButton="1" fmlaLink="$I$19" lockText="1"/>
</file>

<file path=xl/ctrlProps/ctrlProp187.xml><?xml version="1.0" encoding="utf-8"?>
<formControlPr xmlns="http://schemas.microsoft.com/office/spreadsheetml/2009/9/main" objectType="Radio" lockText="1"/>
</file>

<file path=xl/ctrlProps/ctrlProp188.xml><?xml version="1.0" encoding="utf-8"?>
<formControlPr xmlns="http://schemas.microsoft.com/office/spreadsheetml/2009/9/main" objectType="Radio" lockText="1"/>
</file>

<file path=xl/ctrlProps/ctrlProp189.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Radio" lockText="1"/>
</file>

<file path=xl/ctrlProps/ctrlProp191.xml><?xml version="1.0" encoding="utf-8"?>
<formControlPr xmlns="http://schemas.microsoft.com/office/spreadsheetml/2009/9/main" objectType="Radio" firstButton="1" fmlaLink="$I$24" lockText="1"/>
</file>

<file path=xl/ctrlProps/ctrlProp192.xml><?xml version="1.0" encoding="utf-8"?>
<formControlPr xmlns="http://schemas.microsoft.com/office/spreadsheetml/2009/9/main" objectType="Radio" lockText="1"/>
</file>

<file path=xl/ctrlProps/ctrlProp193.xml><?xml version="1.0" encoding="utf-8"?>
<formControlPr xmlns="http://schemas.microsoft.com/office/spreadsheetml/2009/9/main" objectType="Radio" lockText="1"/>
</file>

<file path=xl/ctrlProps/ctrlProp194.xml><?xml version="1.0" encoding="utf-8"?>
<formControlPr xmlns="http://schemas.microsoft.com/office/spreadsheetml/2009/9/main" objectType="Radio" lockText="1"/>
</file>

<file path=xl/ctrlProps/ctrlProp195.xml><?xml version="1.0" encoding="utf-8"?>
<formControlPr xmlns="http://schemas.microsoft.com/office/spreadsheetml/2009/9/main" objectType="Radio" lockText="1"/>
</file>

<file path=xl/ctrlProps/ctrlProp196.xml><?xml version="1.0" encoding="utf-8"?>
<formControlPr xmlns="http://schemas.microsoft.com/office/spreadsheetml/2009/9/main" objectType="Radio" firstButton="1" fmlaLink="$I$29" lockText="1"/>
</file>

<file path=xl/ctrlProps/ctrlProp197.xml><?xml version="1.0" encoding="utf-8"?>
<formControlPr xmlns="http://schemas.microsoft.com/office/spreadsheetml/2009/9/main" objectType="Radio" lockText="1"/>
</file>

<file path=xl/ctrlProps/ctrlProp198.xml><?xml version="1.0" encoding="utf-8"?>
<formControlPr xmlns="http://schemas.microsoft.com/office/spreadsheetml/2009/9/main" objectType="Radio" lockText="1"/>
</file>

<file path=xl/ctrlProps/ctrlProp199.xml><?xml version="1.0" encoding="utf-8"?>
<formControlPr xmlns="http://schemas.microsoft.com/office/spreadsheetml/2009/9/main" objectType="Radio" lockText="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Radio" lockText="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I$34" lockText="1"/>
</file>

<file path=xl/ctrlProps/ctrlProp206.xml><?xml version="1.0" encoding="utf-8"?>
<formControlPr xmlns="http://schemas.microsoft.com/office/spreadsheetml/2009/9/main" objectType="Radio" lockText="1"/>
</file>

<file path=xl/ctrlProps/ctrlProp207.xml><?xml version="1.0" encoding="utf-8"?>
<formControlPr xmlns="http://schemas.microsoft.com/office/spreadsheetml/2009/9/main" objectType="Radio" lockText="1"/>
</file>

<file path=xl/ctrlProps/ctrlProp208.xml><?xml version="1.0" encoding="utf-8"?>
<formControlPr xmlns="http://schemas.microsoft.com/office/spreadsheetml/2009/9/main" objectType="Radio" lockText="1"/>
</file>

<file path=xl/ctrlProps/ctrlProp209.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10.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I$31"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7" lockText="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I$13"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I$19"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firstButton="1" fmlaLink="$I$25"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I$7" lockText="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lockText="1"/>
</file>

<file path=xl/ctrlProps/ctrlProp61.xml><?xml version="1.0" encoding="utf-8"?>
<formControlPr xmlns="http://schemas.microsoft.com/office/spreadsheetml/2009/9/main" objectType="Radio" firstButton="1" fmlaLink="$I$13"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I$19"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file>

<file path=xl/ctrlProps/ctrlProp69.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I$13" lockText="1"/>
</file>

<file path=xl/ctrlProps/ctrlProp70.xml><?xml version="1.0" encoding="utf-8"?>
<formControlPr xmlns="http://schemas.microsoft.com/office/spreadsheetml/2009/9/main" objectType="Radio" lockText="1"/>
</file>

<file path=xl/ctrlProps/ctrlProp71.xml><?xml version="1.0" encoding="utf-8"?>
<formControlPr xmlns="http://schemas.microsoft.com/office/spreadsheetml/2009/9/main" objectType="Radio" firstButton="1" fmlaLink="$I$25" lockText="1"/>
</file>

<file path=xl/ctrlProps/ctrlProp72.xml><?xml version="1.0" encoding="utf-8"?>
<formControlPr xmlns="http://schemas.microsoft.com/office/spreadsheetml/2009/9/main" objectType="Radio" lockText="1"/>
</file>

<file path=xl/ctrlProps/ctrlProp73.xml><?xml version="1.0" encoding="utf-8"?>
<formControlPr xmlns="http://schemas.microsoft.com/office/spreadsheetml/2009/9/main" objectType="Radio" lockText="1"/>
</file>

<file path=xl/ctrlProps/ctrlProp74.xml><?xml version="1.0" encoding="utf-8"?>
<formControlPr xmlns="http://schemas.microsoft.com/office/spreadsheetml/2009/9/main" objectType="Radio" lockText="1"/>
</file>

<file path=xl/ctrlProps/ctrlProp75.xml><?xml version="1.0" encoding="utf-8"?>
<formControlPr xmlns="http://schemas.microsoft.com/office/spreadsheetml/2009/9/main" objectType="Radio" lockText="1"/>
</file>

<file path=xl/ctrlProps/ctrlProp76.xml><?xml version="1.0" encoding="utf-8"?>
<formControlPr xmlns="http://schemas.microsoft.com/office/spreadsheetml/2009/9/main" objectType="Radio" firstButton="1" fmlaLink="$I$31" lockText="1"/>
</file>

<file path=xl/ctrlProps/ctrlProp77.xml><?xml version="1.0" encoding="utf-8"?>
<formControlPr xmlns="http://schemas.microsoft.com/office/spreadsheetml/2009/9/main" objectType="Radio"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80.xml><?xml version="1.0" encoding="utf-8"?>
<formControlPr xmlns="http://schemas.microsoft.com/office/spreadsheetml/2009/9/main" objectType="Radio" lockText="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I$7" lockText="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lockText="1"/>
</file>

<file path=xl/ctrlProps/ctrlProp88.xml><?xml version="1.0" encoding="utf-8"?>
<formControlPr xmlns="http://schemas.microsoft.com/office/spreadsheetml/2009/9/main" objectType="Radio" lockText="1"/>
</file>

<file path=xl/ctrlProps/ctrlProp89.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Radio" lockText="1"/>
</file>

<file path=xl/ctrlProps/ctrlProp91.xml><?xml version="1.0" encoding="utf-8"?>
<formControlPr xmlns="http://schemas.microsoft.com/office/spreadsheetml/2009/9/main" objectType="Radio" firstButton="1" fmlaLink="$I$13" lockText="1"/>
</file>

<file path=xl/ctrlProps/ctrlProp92.xml><?xml version="1.0" encoding="utf-8"?>
<formControlPr xmlns="http://schemas.microsoft.com/office/spreadsheetml/2009/9/main" objectType="Radio" lockText="1"/>
</file>

<file path=xl/ctrlProps/ctrlProp93.xml><?xml version="1.0" encoding="utf-8"?>
<formControlPr xmlns="http://schemas.microsoft.com/office/spreadsheetml/2009/9/main" objectType="Radio" lockText="1"/>
</file>

<file path=xl/ctrlProps/ctrlProp94.xml><?xml version="1.0" encoding="utf-8"?>
<formControlPr xmlns="http://schemas.microsoft.com/office/spreadsheetml/2009/9/main" objectType="Radio" lockText="1"/>
</file>

<file path=xl/ctrlProps/ctrlProp95.xml><?xml version="1.0" encoding="utf-8"?>
<formControlPr xmlns="http://schemas.microsoft.com/office/spreadsheetml/2009/9/main" objectType="Radio" lockText="1"/>
</file>

<file path=xl/ctrlProps/ctrlProp96.xml><?xml version="1.0" encoding="utf-8"?>
<formControlPr xmlns="http://schemas.microsoft.com/office/spreadsheetml/2009/9/main" objectType="Radio" firstButton="1" fmlaLink="$I$19"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371475</xdr:colOff>
      <xdr:row>12</xdr:row>
      <xdr:rowOff>0</xdr:rowOff>
    </xdr:from>
    <xdr:to>
      <xdr:col>9</xdr:col>
      <xdr:colOff>504835</xdr:colOff>
      <xdr:row>16</xdr:row>
      <xdr:rowOff>3083</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3150" y="5219700"/>
          <a:ext cx="3181360" cy="765083"/>
        </a:xfrm>
        <a:prstGeom prst="rect">
          <a:avLst/>
        </a:prstGeom>
      </xdr:spPr>
    </xdr:pic>
    <xdr:clientData/>
  </xdr:twoCellAnchor>
  <xdr:twoCellAnchor editAs="oneCell">
    <xdr:from>
      <xdr:col>4</xdr:col>
      <xdr:colOff>152400</xdr:colOff>
      <xdr:row>21</xdr:row>
      <xdr:rowOff>95250</xdr:rowOff>
    </xdr:from>
    <xdr:to>
      <xdr:col>10</xdr:col>
      <xdr:colOff>209086</xdr:colOff>
      <xdr:row>34</xdr:row>
      <xdr:rowOff>113988</xdr:rowOff>
    </xdr:to>
    <xdr:pic>
      <xdr:nvPicPr>
        <xdr:cNvPr id="6" name="Picture 5"/>
        <xdr:cNvPicPr>
          <a:picLocks noChangeAspect="1"/>
        </xdr:cNvPicPr>
      </xdr:nvPicPr>
      <xdr:blipFill>
        <a:blip xmlns:r="http://schemas.openxmlformats.org/officeDocument/2006/relationships" r:embed="rId2"/>
        <a:stretch>
          <a:fillRect/>
        </a:stretch>
      </xdr:blipFill>
      <xdr:spPr>
        <a:xfrm>
          <a:off x="2124075" y="7496175"/>
          <a:ext cx="3714286" cy="2495238"/>
        </a:xfrm>
        <a:prstGeom prst="rect">
          <a:avLst/>
        </a:prstGeom>
      </xdr:spPr>
    </xdr:pic>
    <xdr:clientData/>
  </xdr:twoCellAnchor>
  <xdr:twoCellAnchor>
    <xdr:from>
      <xdr:col>5</xdr:col>
      <xdr:colOff>419099</xdr:colOff>
      <xdr:row>23</xdr:row>
      <xdr:rowOff>114300</xdr:rowOff>
    </xdr:from>
    <xdr:to>
      <xdr:col>6</xdr:col>
      <xdr:colOff>533400</xdr:colOff>
      <xdr:row>34</xdr:row>
      <xdr:rowOff>133350</xdr:rowOff>
    </xdr:to>
    <xdr:sp macro="" textlink="">
      <xdr:nvSpPr>
        <xdr:cNvPr id="7" name="Rectangle 6"/>
        <xdr:cNvSpPr/>
      </xdr:nvSpPr>
      <xdr:spPr>
        <a:xfrm>
          <a:off x="3000374" y="8096250"/>
          <a:ext cx="723901" cy="21145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486760</xdr:colOff>
      <xdr:row>22</xdr:row>
      <xdr:rowOff>151684</xdr:rowOff>
    </xdr:from>
    <xdr:to>
      <xdr:col>5</xdr:col>
      <xdr:colOff>439135</xdr:colOff>
      <xdr:row>23</xdr:row>
      <xdr:rowOff>122673</xdr:rowOff>
    </xdr:to>
    <xdr:sp macro="" textlink="">
      <xdr:nvSpPr>
        <xdr:cNvPr id="9" name="Right Arrow 8"/>
        <xdr:cNvSpPr/>
      </xdr:nvSpPr>
      <xdr:spPr>
        <a:xfrm rot="1748020">
          <a:off x="1848835" y="7943134"/>
          <a:ext cx="1171575" cy="1614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258535</xdr:colOff>
      <xdr:row>15</xdr:row>
      <xdr:rowOff>164422</xdr:rowOff>
    </xdr:from>
    <xdr:to>
      <xdr:col>16</xdr:col>
      <xdr:colOff>139616</xdr:colOff>
      <xdr:row>38</xdr:row>
      <xdr:rowOff>108858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45356</xdr:colOff>
      <xdr:row>15</xdr:row>
      <xdr:rowOff>170089</xdr:rowOff>
    </xdr:from>
    <xdr:to>
      <xdr:col>8</xdr:col>
      <xdr:colOff>176893</xdr:colOff>
      <xdr:row>38</xdr:row>
      <xdr:rowOff>108857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35</xdr:row>
      <xdr:rowOff>161924</xdr:rowOff>
    </xdr:from>
    <xdr:to>
      <xdr:col>4</xdr:col>
      <xdr:colOff>5648325</xdr:colOff>
      <xdr:row>41</xdr:row>
      <xdr:rowOff>212725</xdr:rowOff>
    </xdr:to>
    <xdr:pic>
      <xdr:nvPicPr>
        <xdr:cNvPr id="2" name="Picture 1"/>
        <xdr:cNvPicPr>
          <a:picLocks noChangeAspect="1"/>
        </xdr:cNvPicPr>
      </xdr:nvPicPr>
      <xdr:blipFill>
        <a:blip xmlns:r="http://schemas.openxmlformats.org/officeDocument/2006/relationships" r:embed="rId1"/>
        <a:stretch>
          <a:fillRect/>
        </a:stretch>
      </xdr:blipFill>
      <xdr:spPr>
        <a:xfrm>
          <a:off x="1171575" y="9334499"/>
          <a:ext cx="7162800" cy="1193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2</xdr:col>
          <xdr:colOff>190500</xdr:colOff>
          <xdr:row>6</xdr:row>
          <xdr:rowOff>180975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190500</xdr:rowOff>
        </xdr:from>
        <xdr:to>
          <xdr:col>6</xdr:col>
          <xdr:colOff>200025</xdr:colOff>
          <xdr:row>7</xdr:row>
          <xdr:rowOff>0</xdr:rowOff>
        </xdr:to>
        <xdr:sp macro="" textlink="">
          <xdr:nvSpPr>
            <xdr:cNvPr id="1112" name="Group Box 88" hidden="1">
              <a:extLst>
                <a:ext uri="{63B3BB69-23CF-44E3-9099-C40C66FF867C}">
                  <a14:compatExt spid="_x0000_s1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180975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4</xdr:col>
          <xdr:colOff>190500</xdr:colOff>
          <xdr:row>6</xdr:row>
          <xdr:rowOff>180975</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19050</xdr:rowOff>
        </xdr:from>
        <xdr:to>
          <xdr:col>5</xdr:col>
          <xdr:colOff>190500</xdr:colOff>
          <xdr:row>6</xdr:row>
          <xdr:rowOff>180975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19050</xdr:rowOff>
        </xdr:from>
        <xdr:to>
          <xdr:col>6</xdr:col>
          <xdr:colOff>180975</xdr:colOff>
          <xdr:row>6</xdr:row>
          <xdr:rowOff>180975</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2</xdr:col>
          <xdr:colOff>190500</xdr:colOff>
          <xdr:row>12</xdr:row>
          <xdr:rowOff>180975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180975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19050</xdr:rowOff>
        </xdr:from>
        <xdr:to>
          <xdr:col>4</xdr:col>
          <xdr:colOff>190500</xdr:colOff>
          <xdr:row>12</xdr:row>
          <xdr:rowOff>180975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5</xdr:col>
          <xdr:colOff>190500</xdr:colOff>
          <xdr:row>12</xdr:row>
          <xdr:rowOff>180975</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6</xdr:col>
          <xdr:colOff>190500</xdr:colOff>
          <xdr:row>12</xdr:row>
          <xdr:rowOff>180975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19050</xdr:rowOff>
        </xdr:from>
        <xdr:to>
          <xdr:col>2</xdr:col>
          <xdr:colOff>200025</xdr:colOff>
          <xdr:row>18</xdr:row>
          <xdr:rowOff>180975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190500</xdr:colOff>
          <xdr:row>18</xdr:row>
          <xdr:rowOff>180975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19050</xdr:rowOff>
        </xdr:from>
        <xdr:to>
          <xdr:col>6</xdr:col>
          <xdr:colOff>180975</xdr:colOff>
          <xdr:row>18</xdr:row>
          <xdr:rowOff>180975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2</xdr:col>
          <xdr:colOff>190500</xdr:colOff>
          <xdr:row>24</xdr:row>
          <xdr:rowOff>180975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3</xdr:col>
          <xdr:colOff>190500</xdr:colOff>
          <xdr:row>24</xdr:row>
          <xdr:rowOff>180975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4</xdr:col>
          <xdr:colOff>190500</xdr:colOff>
          <xdr:row>24</xdr:row>
          <xdr:rowOff>180975</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9525</xdr:rowOff>
        </xdr:from>
        <xdr:to>
          <xdr:col>5</xdr:col>
          <xdr:colOff>190500</xdr:colOff>
          <xdr:row>24</xdr:row>
          <xdr:rowOff>180975</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9525</xdr:rowOff>
        </xdr:from>
        <xdr:to>
          <xdr:col>6</xdr:col>
          <xdr:colOff>180975</xdr:colOff>
          <xdr:row>24</xdr:row>
          <xdr:rowOff>180975</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2</xdr:col>
          <xdr:colOff>190500</xdr:colOff>
          <xdr:row>30</xdr:row>
          <xdr:rowOff>180975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19050</xdr:rowOff>
        </xdr:from>
        <xdr:to>
          <xdr:col>3</xdr:col>
          <xdr:colOff>190500</xdr:colOff>
          <xdr:row>30</xdr:row>
          <xdr:rowOff>180975</xdr:rowOff>
        </xdr:to>
        <xdr:sp macro="" textlink="">
          <xdr:nvSpPr>
            <xdr:cNvPr id="1153" name="Option Button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19050</xdr:rowOff>
        </xdr:from>
        <xdr:to>
          <xdr:col>4</xdr:col>
          <xdr:colOff>190500</xdr:colOff>
          <xdr:row>30</xdr:row>
          <xdr:rowOff>180975</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19050</xdr:rowOff>
        </xdr:from>
        <xdr:to>
          <xdr:col>5</xdr:col>
          <xdr:colOff>190500</xdr:colOff>
          <xdr:row>30</xdr:row>
          <xdr:rowOff>180975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19050</xdr:rowOff>
        </xdr:from>
        <xdr:to>
          <xdr:col>6</xdr:col>
          <xdr:colOff>180975</xdr:colOff>
          <xdr:row>30</xdr:row>
          <xdr:rowOff>180975</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6</xdr:col>
          <xdr:colOff>200025</xdr:colOff>
          <xdr:row>13</xdr:row>
          <xdr:rowOff>0</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6</xdr:col>
          <xdr:colOff>200025</xdr:colOff>
          <xdr:row>19</xdr:row>
          <xdr:rowOff>0</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6</xdr:col>
          <xdr:colOff>200025</xdr:colOff>
          <xdr:row>24</xdr:row>
          <xdr:rowOff>190500</xdr:rowOff>
        </xdr:to>
        <xdr:sp macro="" textlink="">
          <xdr:nvSpPr>
            <xdr:cNvPr id="1159" name="Group Box 135" hidden="1">
              <a:extLst>
                <a:ext uri="{63B3BB69-23CF-44E3-9099-C40C66FF867C}">
                  <a14:compatExt spid="_x0000_s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190500</xdr:rowOff>
        </xdr:from>
        <xdr:to>
          <xdr:col>7</xdr:col>
          <xdr:colOff>0</xdr:colOff>
          <xdr:row>31</xdr:row>
          <xdr:rowOff>0</xdr:rowOff>
        </xdr:to>
        <xdr:sp macro="" textlink="">
          <xdr:nvSpPr>
            <xdr:cNvPr id="1160" name="Group Box 136" hidden="1">
              <a:extLst>
                <a:ext uri="{63B3BB69-23CF-44E3-9099-C40C66FF867C}">
                  <a14:compatExt spid="_x0000_s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2</xdr:col>
          <xdr:colOff>190500</xdr:colOff>
          <xdr:row>6</xdr:row>
          <xdr:rowOff>180975</xdr:rowOff>
        </xdr:to>
        <xdr:sp macro="" textlink="">
          <xdr:nvSpPr>
            <xdr:cNvPr id="7169" name="Option Button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macro="" textlink="">
          <xdr:nvSpPr>
            <xdr:cNvPr id="7170" name="Group Box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180975</xdr:rowOff>
        </xdr:to>
        <xdr:sp macro="" textlink="">
          <xdr:nvSpPr>
            <xdr:cNvPr id="7171" name="Option Button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4</xdr:col>
          <xdr:colOff>190500</xdr:colOff>
          <xdr:row>6</xdr:row>
          <xdr:rowOff>180975</xdr:rowOff>
        </xdr:to>
        <xdr:sp macro="" textlink="">
          <xdr:nvSpPr>
            <xdr:cNvPr id="7172" name="Option Button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19050</xdr:rowOff>
        </xdr:from>
        <xdr:to>
          <xdr:col>5</xdr:col>
          <xdr:colOff>190500</xdr:colOff>
          <xdr:row>6</xdr:row>
          <xdr:rowOff>180975</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19050</xdr:rowOff>
        </xdr:from>
        <xdr:to>
          <xdr:col>6</xdr:col>
          <xdr:colOff>190500</xdr:colOff>
          <xdr:row>6</xdr:row>
          <xdr:rowOff>180975</xdr:rowOff>
        </xdr:to>
        <xdr:sp macro="" textlink="">
          <xdr:nvSpPr>
            <xdr:cNvPr id="7174" name="Option Button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2</xdr:col>
          <xdr:colOff>190500</xdr:colOff>
          <xdr:row>12</xdr:row>
          <xdr:rowOff>180975</xdr:rowOff>
        </xdr:to>
        <xdr:sp macro="" textlink="">
          <xdr:nvSpPr>
            <xdr:cNvPr id="7175" name="Option Button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180975</xdr:rowOff>
        </xdr:to>
        <xdr:sp macro="" textlink="">
          <xdr:nvSpPr>
            <xdr:cNvPr id="7176" name="Option Button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19050</xdr:rowOff>
        </xdr:from>
        <xdr:to>
          <xdr:col>4</xdr:col>
          <xdr:colOff>190500</xdr:colOff>
          <xdr:row>12</xdr:row>
          <xdr:rowOff>180975</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5</xdr:col>
          <xdr:colOff>190500</xdr:colOff>
          <xdr:row>12</xdr:row>
          <xdr:rowOff>180975</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6</xdr:col>
          <xdr:colOff>190500</xdr:colOff>
          <xdr:row>12</xdr:row>
          <xdr:rowOff>180975</xdr:rowOff>
        </xdr:to>
        <xdr:sp macro="" textlink="">
          <xdr:nvSpPr>
            <xdr:cNvPr id="7179" name="Option Button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19050</xdr:rowOff>
        </xdr:from>
        <xdr:to>
          <xdr:col>2</xdr:col>
          <xdr:colOff>190500</xdr:colOff>
          <xdr:row>18</xdr:row>
          <xdr:rowOff>180975</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7181" name="Option Button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190500</xdr:colOff>
          <xdr:row>18</xdr:row>
          <xdr:rowOff>180975</xdr:rowOff>
        </xdr:to>
        <xdr:sp macro="" textlink="">
          <xdr:nvSpPr>
            <xdr:cNvPr id="7182" name="Option Button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7183" name="Option Button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6</xdr:col>
          <xdr:colOff>190500</xdr:colOff>
          <xdr:row>18</xdr:row>
          <xdr:rowOff>180975</xdr:rowOff>
        </xdr:to>
        <xdr:sp macro="" textlink="">
          <xdr:nvSpPr>
            <xdr:cNvPr id="7184" name="Option Button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2</xdr:col>
          <xdr:colOff>190500</xdr:colOff>
          <xdr:row>24</xdr:row>
          <xdr:rowOff>180975</xdr:rowOff>
        </xdr:to>
        <xdr:sp macro="" textlink="">
          <xdr:nvSpPr>
            <xdr:cNvPr id="7185" name="Option Button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19050</xdr:rowOff>
        </xdr:from>
        <xdr:to>
          <xdr:col>3</xdr:col>
          <xdr:colOff>190500</xdr:colOff>
          <xdr:row>24</xdr:row>
          <xdr:rowOff>180975</xdr:rowOff>
        </xdr:to>
        <xdr:sp macro="" textlink="">
          <xdr:nvSpPr>
            <xdr:cNvPr id="7186" name="Option Button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4</xdr:col>
          <xdr:colOff>190500</xdr:colOff>
          <xdr:row>24</xdr:row>
          <xdr:rowOff>180975</xdr:rowOff>
        </xdr:to>
        <xdr:sp macro="" textlink="">
          <xdr:nvSpPr>
            <xdr:cNvPr id="7187" name="Option Button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190500</xdr:colOff>
          <xdr:row>24</xdr:row>
          <xdr:rowOff>180975</xdr:rowOff>
        </xdr:to>
        <xdr:sp macro="" textlink="">
          <xdr:nvSpPr>
            <xdr:cNvPr id="7188" name="Option Button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19050</xdr:rowOff>
        </xdr:from>
        <xdr:to>
          <xdr:col>6</xdr:col>
          <xdr:colOff>180975</xdr:colOff>
          <xdr:row>24</xdr:row>
          <xdr:rowOff>180975</xdr:rowOff>
        </xdr:to>
        <xdr:sp macro="" textlink="">
          <xdr:nvSpPr>
            <xdr:cNvPr id="7189" name="Option Button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7</xdr:col>
          <xdr:colOff>0</xdr:colOff>
          <xdr:row>13</xdr:row>
          <xdr:rowOff>0</xdr:rowOff>
        </xdr:to>
        <xdr:sp macro="" textlink="">
          <xdr:nvSpPr>
            <xdr:cNvPr id="7195" name="Group Box 27" hidden="1">
              <a:extLst>
                <a:ext uri="{63B3BB69-23CF-44E3-9099-C40C66FF867C}">
                  <a14:compatExt spid="_x0000_s7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19</xdr:row>
          <xdr:rowOff>0</xdr:rowOff>
        </xdr:to>
        <xdr:sp macro="" textlink="">
          <xdr:nvSpPr>
            <xdr:cNvPr id="7196" name="Group Box 28" hidden="1">
              <a:extLst>
                <a:ext uri="{63B3BB69-23CF-44E3-9099-C40C66FF867C}">
                  <a14:compatExt spid="_x0000_s71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7</xdr:col>
          <xdr:colOff>0</xdr:colOff>
          <xdr:row>25</xdr:row>
          <xdr:rowOff>0</xdr:rowOff>
        </xdr:to>
        <xdr:sp macro="" textlink="">
          <xdr:nvSpPr>
            <xdr:cNvPr id="7197" name="Group Box 29" hidden="1">
              <a:extLst>
                <a:ext uri="{63B3BB69-23CF-44E3-9099-C40C66FF867C}">
                  <a14:compatExt spid="_x0000_s7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2</xdr:col>
          <xdr:colOff>190500</xdr:colOff>
          <xdr:row>6</xdr:row>
          <xdr:rowOff>180975</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180975</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4</xdr:col>
          <xdr:colOff>190500</xdr:colOff>
          <xdr:row>6</xdr:row>
          <xdr:rowOff>180975</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19050</xdr:rowOff>
        </xdr:from>
        <xdr:to>
          <xdr:col>5</xdr:col>
          <xdr:colOff>190500</xdr:colOff>
          <xdr:row>6</xdr:row>
          <xdr:rowOff>180975</xdr:rowOff>
        </xdr:to>
        <xdr:sp macro="" textlink="">
          <xdr:nvSpPr>
            <xdr:cNvPr id="8197" name="Option Button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19050</xdr:rowOff>
        </xdr:from>
        <xdr:to>
          <xdr:col>6</xdr:col>
          <xdr:colOff>180975</xdr:colOff>
          <xdr:row>6</xdr:row>
          <xdr:rowOff>180975</xdr:rowOff>
        </xdr:to>
        <xdr:sp macro="" textlink="">
          <xdr:nvSpPr>
            <xdr:cNvPr id="8198" name="Option Button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19050</xdr:rowOff>
        </xdr:from>
        <xdr:to>
          <xdr:col>2</xdr:col>
          <xdr:colOff>190500</xdr:colOff>
          <xdr:row>12</xdr:row>
          <xdr:rowOff>180975</xdr:rowOff>
        </xdr:to>
        <xdr:sp macro="" textlink="">
          <xdr:nvSpPr>
            <xdr:cNvPr id="8199" name="Option Button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19050</xdr:rowOff>
        </xdr:from>
        <xdr:to>
          <xdr:col>3</xdr:col>
          <xdr:colOff>190500</xdr:colOff>
          <xdr:row>12</xdr:row>
          <xdr:rowOff>180975</xdr:rowOff>
        </xdr:to>
        <xdr:sp macro="" textlink="">
          <xdr:nvSpPr>
            <xdr:cNvPr id="8200" name="Option Button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19050</xdr:rowOff>
        </xdr:from>
        <xdr:to>
          <xdr:col>4</xdr:col>
          <xdr:colOff>190500</xdr:colOff>
          <xdr:row>12</xdr:row>
          <xdr:rowOff>180975</xdr:rowOff>
        </xdr:to>
        <xdr:sp macro="" textlink="">
          <xdr:nvSpPr>
            <xdr:cNvPr id="8201" name="Option Button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19050</xdr:rowOff>
        </xdr:from>
        <xdr:to>
          <xdr:col>5</xdr:col>
          <xdr:colOff>190500</xdr:colOff>
          <xdr:row>12</xdr:row>
          <xdr:rowOff>180975</xdr:rowOff>
        </xdr:to>
        <xdr:sp macro="" textlink="">
          <xdr:nvSpPr>
            <xdr:cNvPr id="8202" name="Option Button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19050</xdr:rowOff>
        </xdr:from>
        <xdr:to>
          <xdr:col>6</xdr:col>
          <xdr:colOff>190500</xdr:colOff>
          <xdr:row>12</xdr:row>
          <xdr:rowOff>180975</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19050</xdr:rowOff>
        </xdr:from>
        <xdr:to>
          <xdr:col>2</xdr:col>
          <xdr:colOff>180975</xdr:colOff>
          <xdr:row>18</xdr:row>
          <xdr:rowOff>180975</xdr:rowOff>
        </xdr:to>
        <xdr:sp macro="" textlink="">
          <xdr:nvSpPr>
            <xdr:cNvPr id="8204" name="Option Button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8205" name="Option Button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190500</xdr:colOff>
          <xdr:row>18</xdr:row>
          <xdr:rowOff>180975</xdr:rowOff>
        </xdr:to>
        <xdr:sp macro="" textlink="">
          <xdr:nvSpPr>
            <xdr:cNvPr id="8206" name="Option Button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8207" name="Option Button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6</xdr:col>
          <xdr:colOff>190500</xdr:colOff>
          <xdr:row>18</xdr:row>
          <xdr:rowOff>180975</xdr:rowOff>
        </xdr:to>
        <xdr:sp macro="" textlink="">
          <xdr:nvSpPr>
            <xdr:cNvPr id="8208" name="Option Button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2</xdr:col>
          <xdr:colOff>190500</xdr:colOff>
          <xdr:row>24</xdr:row>
          <xdr:rowOff>180975</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19050</xdr:rowOff>
        </xdr:from>
        <xdr:to>
          <xdr:col>3</xdr:col>
          <xdr:colOff>190500</xdr:colOff>
          <xdr:row>24</xdr:row>
          <xdr:rowOff>180975</xdr:rowOff>
        </xdr:to>
        <xdr:sp macro="" textlink="">
          <xdr:nvSpPr>
            <xdr:cNvPr id="8210" name="Option Button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4</xdr:col>
          <xdr:colOff>190500</xdr:colOff>
          <xdr:row>24</xdr:row>
          <xdr:rowOff>180975</xdr:rowOff>
        </xdr:to>
        <xdr:sp macro="" textlink="">
          <xdr:nvSpPr>
            <xdr:cNvPr id="8211" name="Option Button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190500</xdr:colOff>
          <xdr:row>24</xdr:row>
          <xdr:rowOff>180975</xdr:rowOff>
        </xdr:to>
        <xdr:sp macro="" textlink="">
          <xdr:nvSpPr>
            <xdr:cNvPr id="8212" name="Option Button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19050</xdr:rowOff>
        </xdr:from>
        <xdr:to>
          <xdr:col>6</xdr:col>
          <xdr:colOff>190500</xdr:colOff>
          <xdr:row>24</xdr:row>
          <xdr:rowOff>180975</xdr:rowOff>
        </xdr:to>
        <xdr:sp macro="" textlink="">
          <xdr:nvSpPr>
            <xdr:cNvPr id="8213" name="Option Button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2</xdr:col>
          <xdr:colOff>190500</xdr:colOff>
          <xdr:row>30</xdr:row>
          <xdr:rowOff>180975</xdr:rowOff>
        </xdr:to>
        <xdr:sp macro="" textlink="">
          <xdr:nvSpPr>
            <xdr:cNvPr id="8214" name="Option Button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19050</xdr:rowOff>
        </xdr:from>
        <xdr:to>
          <xdr:col>3</xdr:col>
          <xdr:colOff>190500</xdr:colOff>
          <xdr:row>30</xdr:row>
          <xdr:rowOff>180975</xdr:rowOff>
        </xdr:to>
        <xdr:sp macro="" textlink="">
          <xdr:nvSpPr>
            <xdr:cNvPr id="8215" name="Option Button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19050</xdr:rowOff>
        </xdr:from>
        <xdr:to>
          <xdr:col>4</xdr:col>
          <xdr:colOff>190500</xdr:colOff>
          <xdr:row>30</xdr:row>
          <xdr:rowOff>180975</xdr:rowOff>
        </xdr:to>
        <xdr:sp macro="" textlink="">
          <xdr:nvSpPr>
            <xdr:cNvPr id="8216" name="Option Button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19050</xdr:rowOff>
        </xdr:from>
        <xdr:to>
          <xdr:col>5</xdr:col>
          <xdr:colOff>190500</xdr:colOff>
          <xdr:row>30</xdr:row>
          <xdr:rowOff>180975</xdr:rowOff>
        </xdr:to>
        <xdr:sp macro="" textlink="">
          <xdr:nvSpPr>
            <xdr:cNvPr id="8217" name="Option Button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19050</xdr:rowOff>
        </xdr:from>
        <xdr:to>
          <xdr:col>6</xdr:col>
          <xdr:colOff>190500</xdr:colOff>
          <xdr:row>30</xdr:row>
          <xdr:rowOff>180975</xdr:rowOff>
        </xdr:to>
        <xdr:sp macro="" textlink="">
          <xdr:nvSpPr>
            <xdr:cNvPr id="8218" name="Option Button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190500</xdr:rowOff>
        </xdr:from>
        <xdr:to>
          <xdr:col>7</xdr:col>
          <xdr:colOff>0</xdr:colOff>
          <xdr:row>13</xdr:row>
          <xdr:rowOff>0</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6</xdr:col>
          <xdr:colOff>200025</xdr:colOff>
          <xdr:row>19</xdr:row>
          <xdr:rowOff>0</xdr:rowOff>
        </xdr:to>
        <xdr:sp macro="" textlink="">
          <xdr:nvSpPr>
            <xdr:cNvPr id="8220" name="Group Box 28" hidden="1">
              <a:extLst>
                <a:ext uri="{63B3BB69-23CF-44E3-9099-C40C66FF867C}">
                  <a14:compatExt spid="_x0000_s82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190500</xdr:rowOff>
        </xdr:from>
        <xdr:to>
          <xdr:col>7</xdr:col>
          <xdr:colOff>0</xdr:colOff>
          <xdr:row>25</xdr:row>
          <xdr:rowOff>0</xdr:rowOff>
        </xdr:to>
        <xdr:sp macro="" textlink="">
          <xdr:nvSpPr>
            <xdr:cNvPr id="8221" name="Group Box 29" hidden="1">
              <a:extLst>
                <a:ext uri="{63B3BB69-23CF-44E3-9099-C40C66FF867C}">
                  <a14:compatExt spid="_x0000_s8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7</xdr:col>
          <xdr:colOff>0</xdr:colOff>
          <xdr:row>31</xdr:row>
          <xdr:rowOff>0</xdr:rowOff>
        </xdr:to>
        <xdr:sp macro="" textlink="">
          <xdr:nvSpPr>
            <xdr:cNvPr id="8222" name="Group Box 30" hidden="1">
              <a:extLst>
                <a:ext uri="{63B3BB69-23CF-44E3-9099-C40C66FF867C}">
                  <a14:compatExt spid="_x0000_s8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2</xdr:col>
          <xdr:colOff>190500</xdr:colOff>
          <xdr:row>6</xdr:row>
          <xdr:rowOff>180975</xdr:rowOff>
        </xdr:to>
        <xdr:sp macro="" textlink="">
          <xdr:nvSpPr>
            <xdr:cNvPr id="9217" name="Option Button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macro="" textlink="">
          <xdr:nvSpPr>
            <xdr:cNvPr id="9218" name="Group Box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180975</xdr:rowOff>
        </xdr:to>
        <xdr:sp macro="" textlink="">
          <xdr:nvSpPr>
            <xdr:cNvPr id="9219" name="Option Button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4</xdr:col>
          <xdr:colOff>190500</xdr:colOff>
          <xdr:row>6</xdr:row>
          <xdr:rowOff>180975</xdr:rowOff>
        </xdr:to>
        <xdr:sp macro="" textlink="">
          <xdr:nvSpPr>
            <xdr:cNvPr id="9220" name="Option Button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19050</xdr:rowOff>
        </xdr:from>
        <xdr:to>
          <xdr:col>5</xdr:col>
          <xdr:colOff>190500</xdr:colOff>
          <xdr:row>6</xdr:row>
          <xdr:rowOff>180975</xdr:rowOff>
        </xdr:to>
        <xdr:sp macro="" textlink="">
          <xdr:nvSpPr>
            <xdr:cNvPr id="9221" name="Option Button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19050</xdr:rowOff>
        </xdr:from>
        <xdr:to>
          <xdr:col>6</xdr:col>
          <xdr:colOff>190500</xdr:colOff>
          <xdr:row>6</xdr:row>
          <xdr:rowOff>180975</xdr:rowOff>
        </xdr:to>
        <xdr:sp macro="" textlink="">
          <xdr:nvSpPr>
            <xdr:cNvPr id="9222" name="Option Button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190500</xdr:colOff>
          <xdr:row>12</xdr:row>
          <xdr:rowOff>171450</xdr:rowOff>
        </xdr:to>
        <xdr:sp macro="" textlink="">
          <xdr:nvSpPr>
            <xdr:cNvPr id="9223" name="Option Button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190500</xdr:colOff>
          <xdr:row>12</xdr:row>
          <xdr:rowOff>171450</xdr:rowOff>
        </xdr:to>
        <xdr:sp macro="" textlink="">
          <xdr:nvSpPr>
            <xdr:cNvPr id="9224" name="Option Button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4</xdr:col>
          <xdr:colOff>190500</xdr:colOff>
          <xdr:row>12</xdr:row>
          <xdr:rowOff>171450</xdr:rowOff>
        </xdr:to>
        <xdr:sp macro="" textlink="">
          <xdr:nvSpPr>
            <xdr:cNvPr id="9225" name="Option Button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190500</xdr:colOff>
          <xdr:row>12</xdr:row>
          <xdr:rowOff>171450</xdr:rowOff>
        </xdr:to>
        <xdr:sp macro="" textlink="">
          <xdr:nvSpPr>
            <xdr:cNvPr id="9226" name="Option Button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9525</xdr:rowOff>
        </xdr:from>
        <xdr:to>
          <xdr:col>6</xdr:col>
          <xdr:colOff>180975</xdr:colOff>
          <xdr:row>12</xdr:row>
          <xdr:rowOff>171450</xdr:rowOff>
        </xdr:to>
        <xdr:sp macro="" textlink="">
          <xdr:nvSpPr>
            <xdr:cNvPr id="9227" name="Option Button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19050</xdr:rowOff>
        </xdr:from>
        <xdr:to>
          <xdr:col>2</xdr:col>
          <xdr:colOff>200025</xdr:colOff>
          <xdr:row>18</xdr:row>
          <xdr:rowOff>180975</xdr:rowOff>
        </xdr:to>
        <xdr:sp macro="" textlink="">
          <xdr:nvSpPr>
            <xdr:cNvPr id="9228" name="Option Button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9229" name="Option Button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4</xdr:col>
          <xdr:colOff>190500</xdr:colOff>
          <xdr:row>18</xdr:row>
          <xdr:rowOff>180975</xdr:rowOff>
        </xdr:to>
        <xdr:sp macro="" textlink="">
          <xdr:nvSpPr>
            <xdr:cNvPr id="9230" name="Option Button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9231" name="Option Button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6</xdr:col>
          <xdr:colOff>190500</xdr:colOff>
          <xdr:row>18</xdr:row>
          <xdr:rowOff>180975</xdr:rowOff>
        </xdr:to>
        <xdr:sp macro="" textlink="">
          <xdr:nvSpPr>
            <xdr:cNvPr id="9232" name="Option Button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2</xdr:col>
          <xdr:colOff>190500</xdr:colOff>
          <xdr:row>24</xdr:row>
          <xdr:rowOff>180975</xdr:rowOff>
        </xdr:to>
        <xdr:sp macro="" textlink="">
          <xdr:nvSpPr>
            <xdr:cNvPr id="9233" name="Option Button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19050</xdr:rowOff>
        </xdr:from>
        <xdr:to>
          <xdr:col>3</xdr:col>
          <xdr:colOff>190500</xdr:colOff>
          <xdr:row>24</xdr:row>
          <xdr:rowOff>180975</xdr:rowOff>
        </xdr:to>
        <xdr:sp macro="" textlink="">
          <xdr:nvSpPr>
            <xdr:cNvPr id="9234" name="Option Button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4</xdr:col>
          <xdr:colOff>190500</xdr:colOff>
          <xdr:row>24</xdr:row>
          <xdr:rowOff>180975</xdr:rowOff>
        </xdr:to>
        <xdr:sp macro="" textlink="">
          <xdr:nvSpPr>
            <xdr:cNvPr id="9235" name="Option Button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190500</xdr:colOff>
          <xdr:row>24</xdr:row>
          <xdr:rowOff>180975</xdr:rowOff>
        </xdr:to>
        <xdr:sp macro="" textlink="">
          <xdr:nvSpPr>
            <xdr:cNvPr id="9236" name="Option Button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19050</xdr:rowOff>
        </xdr:from>
        <xdr:to>
          <xdr:col>6</xdr:col>
          <xdr:colOff>190500</xdr:colOff>
          <xdr:row>24</xdr:row>
          <xdr:rowOff>180975</xdr:rowOff>
        </xdr:to>
        <xdr:sp macro="" textlink="">
          <xdr:nvSpPr>
            <xdr:cNvPr id="9237" name="Option Button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7</xdr:col>
          <xdr:colOff>0</xdr:colOff>
          <xdr:row>13</xdr:row>
          <xdr:rowOff>0</xdr:rowOff>
        </xdr:to>
        <xdr:sp macro="" textlink="">
          <xdr:nvSpPr>
            <xdr:cNvPr id="9243" name="Group Box 27" hidden="1">
              <a:extLst>
                <a:ext uri="{63B3BB69-23CF-44E3-9099-C40C66FF867C}">
                  <a14:compatExt spid="_x0000_s92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19</xdr:row>
          <xdr:rowOff>0</xdr:rowOff>
        </xdr:to>
        <xdr:sp macro="" textlink="">
          <xdr:nvSpPr>
            <xdr:cNvPr id="9244" name="Group Box 28" hidden="1">
              <a:extLst>
                <a:ext uri="{63B3BB69-23CF-44E3-9099-C40C66FF867C}">
                  <a14:compatExt spid="_x0000_s92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190500</xdr:rowOff>
        </xdr:from>
        <xdr:to>
          <xdr:col>7</xdr:col>
          <xdr:colOff>0</xdr:colOff>
          <xdr:row>25</xdr:row>
          <xdr:rowOff>0</xdr:rowOff>
        </xdr:to>
        <xdr:sp macro="" textlink="">
          <xdr:nvSpPr>
            <xdr:cNvPr id="9245" name="Group Box 29" hidden="1">
              <a:extLst>
                <a:ext uri="{63B3BB69-23CF-44E3-9099-C40C66FF867C}">
                  <a14:compatExt spid="_x0000_s92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2</xdr:col>
          <xdr:colOff>190500</xdr:colOff>
          <xdr:row>6</xdr:row>
          <xdr:rowOff>180975</xdr:rowOff>
        </xdr:to>
        <xdr:sp macro="" textlink="">
          <xdr:nvSpPr>
            <xdr:cNvPr id="10241" name="Option Button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7</xdr:col>
          <xdr:colOff>0</xdr:colOff>
          <xdr:row>7</xdr:row>
          <xdr:rowOff>0</xdr:rowOff>
        </xdr:to>
        <xdr:sp macro="" textlink="">
          <xdr:nvSpPr>
            <xdr:cNvPr id="10242" name="Group Box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19050</xdr:rowOff>
        </xdr:from>
        <xdr:to>
          <xdr:col>3</xdr:col>
          <xdr:colOff>190500</xdr:colOff>
          <xdr:row>6</xdr:row>
          <xdr:rowOff>180975</xdr:rowOff>
        </xdr:to>
        <xdr:sp macro="" textlink="">
          <xdr:nvSpPr>
            <xdr:cNvPr id="10243" name="Option Button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4</xdr:col>
          <xdr:colOff>190500</xdr:colOff>
          <xdr:row>6</xdr:row>
          <xdr:rowOff>180975</xdr:rowOff>
        </xdr:to>
        <xdr:sp macro="" textlink="">
          <xdr:nvSpPr>
            <xdr:cNvPr id="10244" name="Option Button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19050</xdr:rowOff>
        </xdr:from>
        <xdr:to>
          <xdr:col>5</xdr:col>
          <xdr:colOff>190500</xdr:colOff>
          <xdr:row>6</xdr:row>
          <xdr:rowOff>180975</xdr:rowOff>
        </xdr:to>
        <xdr:sp macro="" textlink="">
          <xdr:nvSpPr>
            <xdr:cNvPr id="10245" name="Option Button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19050</xdr:rowOff>
        </xdr:from>
        <xdr:to>
          <xdr:col>6</xdr:col>
          <xdr:colOff>190500</xdr:colOff>
          <xdr:row>6</xdr:row>
          <xdr:rowOff>180975</xdr:rowOff>
        </xdr:to>
        <xdr:sp macro="" textlink="">
          <xdr:nvSpPr>
            <xdr:cNvPr id="10246" name="Option Button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9525</xdr:rowOff>
        </xdr:from>
        <xdr:to>
          <xdr:col>2</xdr:col>
          <xdr:colOff>190500</xdr:colOff>
          <xdr:row>12</xdr:row>
          <xdr:rowOff>171450</xdr:rowOff>
        </xdr:to>
        <xdr:sp macro="" textlink="">
          <xdr:nvSpPr>
            <xdr:cNvPr id="10247" name="Option Button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190500</xdr:colOff>
          <xdr:row>12</xdr:row>
          <xdr:rowOff>171450</xdr:rowOff>
        </xdr:to>
        <xdr:sp macro="" textlink="">
          <xdr:nvSpPr>
            <xdr:cNvPr id="10248" name="Option Button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4</xdr:col>
          <xdr:colOff>190500</xdr:colOff>
          <xdr:row>12</xdr:row>
          <xdr:rowOff>171450</xdr:rowOff>
        </xdr:to>
        <xdr:sp macro="" textlink="">
          <xdr:nvSpPr>
            <xdr:cNvPr id="10249" name="Option Button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190500</xdr:colOff>
          <xdr:row>12</xdr:row>
          <xdr:rowOff>171450</xdr:rowOff>
        </xdr:to>
        <xdr:sp macro="" textlink="">
          <xdr:nvSpPr>
            <xdr:cNvPr id="10250" name="Option Button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9525</xdr:rowOff>
        </xdr:from>
        <xdr:to>
          <xdr:col>6</xdr:col>
          <xdr:colOff>190500</xdr:colOff>
          <xdr:row>12</xdr:row>
          <xdr:rowOff>171450</xdr:rowOff>
        </xdr:to>
        <xdr:sp macro="" textlink="">
          <xdr:nvSpPr>
            <xdr:cNvPr id="10251" name="Option Button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190500</xdr:colOff>
          <xdr:row>18</xdr:row>
          <xdr:rowOff>180975</xdr:rowOff>
        </xdr:to>
        <xdr:sp macro="" textlink="">
          <xdr:nvSpPr>
            <xdr:cNvPr id="10252" name="Option Button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190500</xdr:colOff>
          <xdr:row>18</xdr:row>
          <xdr:rowOff>180975</xdr:rowOff>
        </xdr:to>
        <xdr:sp macro="" textlink="">
          <xdr:nvSpPr>
            <xdr:cNvPr id="10253" name="Option Button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4</xdr:col>
          <xdr:colOff>190500</xdr:colOff>
          <xdr:row>18</xdr:row>
          <xdr:rowOff>180975</xdr:rowOff>
        </xdr:to>
        <xdr:sp macro="" textlink="">
          <xdr:nvSpPr>
            <xdr:cNvPr id="10254" name="Option Button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5</xdr:col>
          <xdr:colOff>190500</xdr:colOff>
          <xdr:row>18</xdr:row>
          <xdr:rowOff>180975</xdr:rowOff>
        </xdr:to>
        <xdr:sp macro="" textlink="">
          <xdr:nvSpPr>
            <xdr:cNvPr id="10255" name="Option Button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9525</xdr:rowOff>
        </xdr:from>
        <xdr:to>
          <xdr:col>6</xdr:col>
          <xdr:colOff>190500</xdr:colOff>
          <xdr:row>18</xdr:row>
          <xdr:rowOff>180975</xdr:rowOff>
        </xdr:to>
        <xdr:sp macro="" textlink="">
          <xdr:nvSpPr>
            <xdr:cNvPr id="10256" name="Option Button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2</xdr:col>
          <xdr:colOff>190500</xdr:colOff>
          <xdr:row>24</xdr:row>
          <xdr:rowOff>180975</xdr:rowOff>
        </xdr:to>
        <xdr:sp macro="" textlink="">
          <xdr:nvSpPr>
            <xdr:cNvPr id="10257" name="Option Button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19050</xdr:rowOff>
        </xdr:from>
        <xdr:to>
          <xdr:col>3</xdr:col>
          <xdr:colOff>190500</xdr:colOff>
          <xdr:row>24</xdr:row>
          <xdr:rowOff>180975</xdr:rowOff>
        </xdr:to>
        <xdr:sp macro="" textlink="">
          <xdr:nvSpPr>
            <xdr:cNvPr id="10258" name="Option Button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4</xdr:col>
          <xdr:colOff>190500</xdr:colOff>
          <xdr:row>24</xdr:row>
          <xdr:rowOff>180975</xdr:rowOff>
        </xdr:to>
        <xdr:sp macro="" textlink="">
          <xdr:nvSpPr>
            <xdr:cNvPr id="10259" name="Option Button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190500</xdr:colOff>
          <xdr:row>24</xdr:row>
          <xdr:rowOff>180975</xdr:rowOff>
        </xdr:to>
        <xdr:sp macro="" textlink="">
          <xdr:nvSpPr>
            <xdr:cNvPr id="10260" name="Option Button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19050</xdr:rowOff>
        </xdr:from>
        <xdr:to>
          <xdr:col>6</xdr:col>
          <xdr:colOff>190500</xdr:colOff>
          <xdr:row>24</xdr:row>
          <xdr:rowOff>180975</xdr:rowOff>
        </xdr:to>
        <xdr:sp macro="" textlink="">
          <xdr:nvSpPr>
            <xdr:cNvPr id="10261" name="Option Button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19050</xdr:rowOff>
        </xdr:from>
        <xdr:to>
          <xdr:col>2</xdr:col>
          <xdr:colOff>190500</xdr:colOff>
          <xdr:row>30</xdr:row>
          <xdr:rowOff>180975</xdr:rowOff>
        </xdr:to>
        <xdr:sp macro="" textlink="">
          <xdr:nvSpPr>
            <xdr:cNvPr id="10262" name="Option Button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19050</xdr:rowOff>
        </xdr:from>
        <xdr:to>
          <xdr:col>3</xdr:col>
          <xdr:colOff>190500</xdr:colOff>
          <xdr:row>30</xdr:row>
          <xdr:rowOff>180975</xdr:rowOff>
        </xdr:to>
        <xdr:sp macro="" textlink="">
          <xdr:nvSpPr>
            <xdr:cNvPr id="10263" name="Option Button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19050</xdr:rowOff>
        </xdr:from>
        <xdr:to>
          <xdr:col>4</xdr:col>
          <xdr:colOff>190500</xdr:colOff>
          <xdr:row>30</xdr:row>
          <xdr:rowOff>180975</xdr:rowOff>
        </xdr:to>
        <xdr:sp macro="" textlink="">
          <xdr:nvSpPr>
            <xdr:cNvPr id="10264" name="Option Button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19050</xdr:rowOff>
        </xdr:from>
        <xdr:to>
          <xdr:col>5</xdr:col>
          <xdr:colOff>190500</xdr:colOff>
          <xdr:row>30</xdr:row>
          <xdr:rowOff>180975</xdr:rowOff>
        </xdr:to>
        <xdr:sp macro="" textlink="">
          <xdr:nvSpPr>
            <xdr:cNvPr id="10265" name="Option Button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19050</xdr:rowOff>
        </xdr:from>
        <xdr:to>
          <xdr:col>6</xdr:col>
          <xdr:colOff>190500</xdr:colOff>
          <xdr:row>30</xdr:row>
          <xdr:rowOff>180975</xdr:rowOff>
        </xdr:to>
        <xdr:sp macro="" textlink="">
          <xdr:nvSpPr>
            <xdr:cNvPr id="10266" name="Option Button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7</xdr:col>
          <xdr:colOff>0</xdr:colOff>
          <xdr:row>13</xdr:row>
          <xdr:rowOff>0</xdr:rowOff>
        </xdr:to>
        <xdr:sp macro="" textlink="">
          <xdr:nvSpPr>
            <xdr:cNvPr id="10267" name="Group Box 27" hidden="1">
              <a:extLst>
                <a:ext uri="{63B3BB69-23CF-44E3-9099-C40C66FF867C}">
                  <a14:compatExt spid="_x0000_s10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19</xdr:row>
          <xdr:rowOff>0</xdr:rowOff>
        </xdr:to>
        <xdr:sp macro="" textlink="">
          <xdr:nvSpPr>
            <xdr:cNvPr id="10268" name="Group Box 28" hidden="1">
              <a:extLst>
                <a:ext uri="{63B3BB69-23CF-44E3-9099-C40C66FF867C}">
                  <a14:compatExt spid="_x0000_s10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190500</xdr:rowOff>
        </xdr:from>
        <xdr:to>
          <xdr:col>7</xdr:col>
          <xdr:colOff>0</xdr:colOff>
          <xdr:row>25</xdr:row>
          <xdr:rowOff>0</xdr:rowOff>
        </xdr:to>
        <xdr:sp macro="" textlink="">
          <xdr:nvSpPr>
            <xdr:cNvPr id="10269" name="Group Box 29" hidden="1">
              <a:extLst>
                <a:ext uri="{63B3BB69-23CF-44E3-9099-C40C66FF867C}">
                  <a14:compatExt spid="_x0000_s10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190500</xdr:rowOff>
        </xdr:from>
        <xdr:to>
          <xdr:col>7</xdr:col>
          <xdr:colOff>0</xdr:colOff>
          <xdr:row>31</xdr:row>
          <xdr:rowOff>0</xdr:rowOff>
        </xdr:to>
        <xdr:sp macro="" textlink="">
          <xdr:nvSpPr>
            <xdr:cNvPr id="10270" name="Group Box 30" hidden="1">
              <a:extLst>
                <a:ext uri="{63B3BB69-23CF-44E3-9099-C40C66FF867C}">
                  <a14:compatExt spid="_x0000_s10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8</xdr:row>
          <xdr:rowOff>19050</xdr:rowOff>
        </xdr:from>
        <xdr:to>
          <xdr:col>2</xdr:col>
          <xdr:colOff>200025</xdr:colOff>
          <xdr:row>8</xdr:row>
          <xdr:rowOff>180975</xdr:rowOff>
        </xdr:to>
        <xdr:sp macro="" textlink="">
          <xdr:nvSpPr>
            <xdr:cNvPr id="11265" name="Option Button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11</xdr:col>
          <xdr:colOff>0</xdr:colOff>
          <xdr:row>9</xdr:row>
          <xdr:rowOff>9525</xdr:rowOff>
        </xdr:to>
        <xdr:sp macro="" textlink="">
          <xdr:nvSpPr>
            <xdr:cNvPr id="11266" name="Group Box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3</xdr:col>
          <xdr:colOff>190500</xdr:colOff>
          <xdr:row>8</xdr:row>
          <xdr:rowOff>180975</xdr:rowOff>
        </xdr:to>
        <xdr:sp macro="" textlink="">
          <xdr:nvSpPr>
            <xdr:cNvPr id="11267" name="Option Button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19050</xdr:rowOff>
        </xdr:from>
        <xdr:to>
          <xdr:col>4</xdr:col>
          <xdr:colOff>190500</xdr:colOff>
          <xdr:row>8</xdr:row>
          <xdr:rowOff>180975</xdr:rowOff>
        </xdr:to>
        <xdr:sp macro="" textlink="">
          <xdr:nvSpPr>
            <xdr:cNvPr id="11268" name="Option Button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19050</xdr:rowOff>
        </xdr:from>
        <xdr:to>
          <xdr:col>5</xdr:col>
          <xdr:colOff>190500</xdr:colOff>
          <xdr:row>8</xdr:row>
          <xdr:rowOff>180975</xdr:rowOff>
        </xdr:to>
        <xdr:sp macro="" textlink="">
          <xdr:nvSpPr>
            <xdr:cNvPr id="11269" name="Option Button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19050</xdr:rowOff>
        </xdr:from>
        <xdr:to>
          <xdr:col>6</xdr:col>
          <xdr:colOff>190500</xdr:colOff>
          <xdr:row>8</xdr:row>
          <xdr:rowOff>180975</xdr:rowOff>
        </xdr:to>
        <xdr:sp macro="" textlink="">
          <xdr:nvSpPr>
            <xdr:cNvPr id="11270" name="Option Button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19050</xdr:rowOff>
        </xdr:from>
        <xdr:to>
          <xdr:col>2</xdr:col>
          <xdr:colOff>190500</xdr:colOff>
          <xdr:row>13</xdr:row>
          <xdr:rowOff>180975</xdr:rowOff>
        </xdr:to>
        <xdr:sp macro="" textlink="">
          <xdr:nvSpPr>
            <xdr:cNvPr id="11271" name="Option Button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19050</xdr:rowOff>
        </xdr:from>
        <xdr:to>
          <xdr:col>3</xdr:col>
          <xdr:colOff>190500</xdr:colOff>
          <xdr:row>13</xdr:row>
          <xdr:rowOff>180975</xdr:rowOff>
        </xdr:to>
        <xdr:sp macro="" textlink="">
          <xdr:nvSpPr>
            <xdr:cNvPr id="11272" name="Option Button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19050</xdr:rowOff>
        </xdr:from>
        <xdr:to>
          <xdr:col>4</xdr:col>
          <xdr:colOff>190500</xdr:colOff>
          <xdr:row>13</xdr:row>
          <xdr:rowOff>180975</xdr:rowOff>
        </xdr:to>
        <xdr:sp macro="" textlink="">
          <xdr:nvSpPr>
            <xdr:cNvPr id="11273" name="Option Button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5</xdr:col>
          <xdr:colOff>190500</xdr:colOff>
          <xdr:row>13</xdr:row>
          <xdr:rowOff>180975</xdr:rowOff>
        </xdr:to>
        <xdr:sp macro="" textlink="">
          <xdr:nvSpPr>
            <xdr:cNvPr id="11274" name="Option Button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19050</xdr:rowOff>
        </xdr:from>
        <xdr:to>
          <xdr:col>6</xdr:col>
          <xdr:colOff>190500</xdr:colOff>
          <xdr:row>13</xdr:row>
          <xdr:rowOff>180975</xdr:rowOff>
        </xdr:to>
        <xdr:sp macro="" textlink="">
          <xdr:nvSpPr>
            <xdr:cNvPr id="11275" name="Option Button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19050</xdr:rowOff>
        </xdr:from>
        <xdr:to>
          <xdr:col>2</xdr:col>
          <xdr:colOff>190500</xdr:colOff>
          <xdr:row>18</xdr:row>
          <xdr:rowOff>180975</xdr:rowOff>
        </xdr:to>
        <xdr:sp macro="" textlink="">
          <xdr:nvSpPr>
            <xdr:cNvPr id="11276" name="Option Button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11277" name="Option Button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190500</xdr:colOff>
          <xdr:row>18</xdr:row>
          <xdr:rowOff>180975</xdr:rowOff>
        </xdr:to>
        <xdr:sp macro="" textlink="">
          <xdr:nvSpPr>
            <xdr:cNvPr id="11278" name="Option Button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11279" name="Option Button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6</xdr:col>
          <xdr:colOff>190500</xdr:colOff>
          <xdr:row>18</xdr:row>
          <xdr:rowOff>180975</xdr:rowOff>
        </xdr:to>
        <xdr:sp macro="" textlink="">
          <xdr:nvSpPr>
            <xdr:cNvPr id="11280" name="Option Button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19050</xdr:rowOff>
        </xdr:from>
        <xdr:to>
          <xdr:col>2</xdr:col>
          <xdr:colOff>190500</xdr:colOff>
          <xdr:row>23</xdr:row>
          <xdr:rowOff>180975</xdr:rowOff>
        </xdr:to>
        <xdr:sp macro="" textlink="">
          <xdr:nvSpPr>
            <xdr:cNvPr id="11281" name="Option Button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19050</xdr:rowOff>
        </xdr:from>
        <xdr:to>
          <xdr:col>3</xdr:col>
          <xdr:colOff>190500</xdr:colOff>
          <xdr:row>23</xdr:row>
          <xdr:rowOff>180975</xdr:rowOff>
        </xdr:to>
        <xdr:sp macro="" textlink="">
          <xdr:nvSpPr>
            <xdr:cNvPr id="11282" name="Option Button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19050</xdr:rowOff>
        </xdr:from>
        <xdr:to>
          <xdr:col>4</xdr:col>
          <xdr:colOff>190500</xdr:colOff>
          <xdr:row>23</xdr:row>
          <xdr:rowOff>180975</xdr:rowOff>
        </xdr:to>
        <xdr:sp macro="" textlink="">
          <xdr:nvSpPr>
            <xdr:cNvPr id="11283" name="Option Button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19050</xdr:rowOff>
        </xdr:from>
        <xdr:to>
          <xdr:col>5</xdr:col>
          <xdr:colOff>190500</xdr:colOff>
          <xdr:row>23</xdr:row>
          <xdr:rowOff>180975</xdr:rowOff>
        </xdr:to>
        <xdr:sp macro="" textlink="">
          <xdr:nvSpPr>
            <xdr:cNvPr id="11284" name="Option Button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19050</xdr:rowOff>
        </xdr:from>
        <xdr:to>
          <xdr:col>6</xdr:col>
          <xdr:colOff>190500</xdr:colOff>
          <xdr:row>23</xdr:row>
          <xdr:rowOff>180975</xdr:rowOff>
        </xdr:to>
        <xdr:sp macro="" textlink="">
          <xdr:nvSpPr>
            <xdr:cNvPr id="11285" name="Option Button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19050</xdr:rowOff>
        </xdr:from>
        <xdr:to>
          <xdr:col>2</xdr:col>
          <xdr:colOff>200025</xdr:colOff>
          <xdr:row>28</xdr:row>
          <xdr:rowOff>180975</xdr:rowOff>
        </xdr:to>
        <xdr:sp macro="" textlink="">
          <xdr:nvSpPr>
            <xdr:cNvPr id="11286" name="Option Button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19050</xdr:rowOff>
        </xdr:from>
        <xdr:to>
          <xdr:col>3</xdr:col>
          <xdr:colOff>190500</xdr:colOff>
          <xdr:row>28</xdr:row>
          <xdr:rowOff>180975</xdr:rowOff>
        </xdr:to>
        <xdr:sp macro="" textlink="">
          <xdr:nvSpPr>
            <xdr:cNvPr id="11287" name="Option Button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19050</xdr:rowOff>
        </xdr:from>
        <xdr:to>
          <xdr:col>4</xdr:col>
          <xdr:colOff>190500</xdr:colOff>
          <xdr:row>28</xdr:row>
          <xdr:rowOff>180975</xdr:rowOff>
        </xdr:to>
        <xdr:sp macro="" textlink="">
          <xdr:nvSpPr>
            <xdr:cNvPr id="11288" name="Option Button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9525</xdr:rowOff>
        </xdr:from>
        <xdr:to>
          <xdr:col>5</xdr:col>
          <xdr:colOff>190500</xdr:colOff>
          <xdr:row>28</xdr:row>
          <xdr:rowOff>171450</xdr:rowOff>
        </xdr:to>
        <xdr:sp macro="" textlink="">
          <xdr:nvSpPr>
            <xdr:cNvPr id="11289" name="Option Button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9525</xdr:rowOff>
        </xdr:from>
        <xdr:to>
          <xdr:col>6</xdr:col>
          <xdr:colOff>190500</xdr:colOff>
          <xdr:row>28</xdr:row>
          <xdr:rowOff>171450</xdr:rowOff>
        </xdr:to>
        <xdr:sp macro="" textlink="">
          <xdr:nvSpPr>
            <xdr:cNvPr id="11290" name="Option Button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11</xdr:col>
          <xdr:colOff>0</xdr:colOff>
          <xdr:row>14</xdr:row>
          <xdr:rowOff>0</xdr:rowOff>
        </xdr:to>
        <xdr:sp macro="" textlink="">
          <xdr:nvSpPr>
            <xdr:cNvPr id="11291" name="Group Box 27" hidden="1">
              <a:extLst>
                <a:ext uri="{63B3BB69-23CF-44E3-9099-C40C66FF867C}">
                  <a14:compatExt spid="_x0000_s11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190500</xdr:rowOff>
        </xdr:from>
        <xdr:to>
          <xdr:col>11</xdr:col>
          <xdr:colOff>0</xdr:colOff>
          <xdr:row>19</xdr:row>
          <xdr:rowOff>0</xdr:rowOff>
        </xdr:to>
        <xdr:sp macro="" textlink="">
          <xdr:nvSpPr>
            <xdr:cNvPr id="11292" name="Group Box 28" hidden="1">
              <a:extLst>
                <a:ext uri="{63B3BB69-23CF-44E3-9099-C40C66FF867C}">
                  <a14:compatExt spid="_x0000_s11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11</xdr:col>
          <xdr:colOff>0</xdr:colOff>
          <xdr:row>24</xdr:row>
          <xdr:rowOff>0</xdr:rowOff>
        </xdr:to>
        <xdr:sp macro="" textlink="">
          <xdr:nvSpPr>
            <xdr:cNvPr id="11293" name="Group Box 29" hidden="1">
              <a:extLst>
                <a:ext uri="{63B3BB69-23CF-44E3-9099-C40C66FF867C}">
                  <a14:compatExt spid="_x0000_s11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11</xdr:col>
          <xdr:colOff>0</xdr:colOff>
          <xdr:row>29</xdr:row>
          <xdr:rowOff>0</xdr:rowOff>
        </xdr:to>
        <xdr:sp macro="" textlink="">
          <xdr:nvSpPr>
            <xdr:cNvPr id="11294" name="Group Box 30" hidden="1">
              <a:extLst>
                <a:ext uri="{63B3BB69-23CF-44E3-9099-C40C66FF867C}">
                  <a14:compatExt spid="_x0000_s11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19050</xdr:rowOff>
        </xdr:from>
        <xdr:to>
          <xdr:col>2</xdr:col>
          <xdr:colOff>200025</xdr:colOff>
          <xdr:row>33</xdr:row>
          <xdr:rowOff>180975</xdr:rowOff>
        </xdr:to>
        <xdr:sp macro="" textlink="">
          <xdr:nvSpPr>
            <xdr:cNvPr id="11295" name="Option Button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19050</xdr:rowOff>
        </xdr:from>
        <xdr:to>
          <xdr:col>3</xdr:col>
          <xdr:colOff>190500</xdr:colOff>
          <xdr:row>33</xdr:row>
          <xdr:rowOff>180975</xdr:rowOff>
        </xdr:to>
        <xdr:sp macro="" textlink="">
          <xdr:nvSpPr>
            <xdr:cNvPr id="11296" name="Option Button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19050</xdr:rowOff>
        </xdr:from>
        <xdr:to>
          <xdr:col>4</xdr:col>
          <xdr:colOff>190500</xdr:colOff>
          <xdr:row>33</xdr:row>
          <xdr:rowOff>180975</xdr:rowOff>
        </xdr:to>
        <xdr:sp macro="" textlink="">
          <xdr:nvSpPr>
            <xdr:cNvPr id="11297" name="Option Button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5</xdr:col>
          <xdr:colOff>190500</xdr:colOff>
          <xdr:row>33</xdr:row>
          <xdr:rowOff>171450</xdr:rowOff>
        </xdr:to>
        <xdr:sp macro="" textlink="">
          <xdr:nvSpPr>
            <xdr:cNvPr id="11298" name="Option Button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9525</xdr:rowOff>
        </xdr:from>
        <xdr:to>
          <xdr:col>6</xdr:col>
          <xdr:colOff>190500</xdr:colOff>
          <xdr:row>33</xdr:row>
          <xdr:rowOff>171450</xdr:rowOff>
        </xdr:to>
        <xdr:sp macro="" textlink="">
          <xdr:nvSpPr>
            <xdr:cNvPr id="11299" name="Option Button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11</xdr:col>
          <xdr:colOff>0</xdr:colOff>
          <xdr:row>34</xdr:row>
          <xdr:rowOff>0</xdr:rowOff>
        </xdr:to>
        <xdr:sp macro="" textlink="">
          <xdr:nvSpPr>
            <xdr:cNvPr id="11300" name="Group Box 36" hidden="1">
              <a:extLst>
                <a:ext uri="{63B3BB69-23CF-44E3-9099-C40C66FF867C}">
                  <a14:compatExt spid="_x0000_s11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2</xdr:col>
          <xdr:colOff>190500</xdr:colOff>
          <xdr:row>8</xdr:row>
          <xdr:rowOff>180975</xdr:rowOff>
        </xdr:to>
        <xdr:sp macro="" textlink="">
          <xdr:nvSpPr>
            <xdr:cNvPr id="12289" name="Option Button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7</xdr:col>
          <xdr:colOff>0</xdr:colOff>
          <xdr:row>9</xdr:row>
          <xdr:rowOff>0</xdr:rowOff>
        </xdr:to>
        <xdr:sp macro="" textlink="">
          <xdr:nvSpPr>
            <xdr:cNvPr id="12290" name="Group Box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19050</xdr:rowOff>
        </xdr:from>
        <xdr:to>
          <xdr:col>3</xdr:col>
          <xdr:colOff>190500</xdr:colOff>
          <xdr:row>8</xdr:row>
          <xdr:rowOff>180975</xdr:rowOff>
        </xdr:to>
        <xdr:sp macro="" textlink="">
          <xdr:nvSpPr>
            <xdr:cNvPr id="12291" name="Option Button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19050</xdr:rowOff>
        </xdr:from>
        <xdr:to>
          <xdr:col>4</xdr:col>
          <xdr:colOff>190500</xdr:colOff>
          <xdr:row>8</xdr:row>
          <xdr:rowOff>180975</xdr:rowOff>
        </xdr:to>
        <xdr:sp macro="" textlink="">
          <xdr:nvSpPr>
            <xdr:cNvPr id="12292" name="Option Button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19050</xdr:rowOff>
        </xdr:from>
        <xdr:to>
          <xdr:col>5</xdr:col>
          <xdr:colOff>190500</xdr:colOff>
          <xdr:row>8</xdr:row>
          <xdr:rowOff>180975</xdr:rowOff>
        </xdr:to>
        <xdr:sp macro="" textlink="">
          <xdr:nvSpPr>
            <xdr:cNvPr id="12293" name="Option Button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8</xdr:row>
          <xdr:rowOff>19050</xdr:rowOff>
        </xdr:from>
        <xdr:to>
          <xdr:col>6</xdr:col>
          <xdr:colOff>190500</xdr:colOff>
          <xdr:row>8</xdr:row>
          <xdr:rowOff>180975</xdr:rowOff>
        </xdr:to>
        <xdr:sp macro="" textlink="">
          <xdr:nvSpPr>
            <xdr:cNvPr id="12294" name="Option Button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19050</xdr:rowOff>
        </xdr:from>
        <xdr:to>
          <xdr:col>2</xdr:col>
          <xdr:colOff>190500</xdr:colOff>
          <xdr:row>13</xdr:row>
          <xdr:rowOff>180975</xdr:rowOff>
        </xdr:to>
        <xdr:sp macro="" textlink="">
          <xdr:nvSpPr>
            <xdr:cNvPr id="12295" name="Option Button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19050</xdr:rowOff>
        </xdr:from>
        <xdr:to>
          <xdr:col>3</xdr:col>
          <xdr:colOff>190500</xdr:colOff>
          <xdr:row>13</xdr:row>
          <xdr:rowOff>180975</xdr:rowOff>
        </xdr:to>
        <xdr:sp macro="" textlink="">
          <xdr:nvSpPr>
            <xdr:cNvPr id="12296" name="Option Button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19050</xdr:rowOff>
        </xdr:from>
        <xdr:to>
          <xdr:col>4</xdr:col>
          <xdr:colOff>190500</xdr:colOff>
          <xdr:row>13</xdr:row>
          <xdr:rowOff>180975</xdr:rowOff>
        </xdr:to>
        <xdr:sp macro="" textlink="">
          <xdr:nvSpPr>
            <xdr:cNvPr id="12297" name="Option Button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19050</xdr:rowOff>
        </xdr:from>
        <xdr:to>
          <xdr:col>5</xdr:col>
          <xdr:colOff>190500</xdr:colOff>
          <xdr:row>13</xdr:row>
          <xdr:rowOff>180975</xdr:rowOff>
        </xdr:to>
        <xdr:sp macro="" textlink="">
          <xdr:nvSpPr>
            <xdr:cNvPr id="12298" name="Option Button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19050</xdr:rowOff>
        </xdr:from>
        <xdr:to>
          <xdr:col>6</xdr:col>
          <xdr:colOff>190500</xdr:colOff>
          <xdr:row>13</xdr:row>
          <xdr:rowOff>180975</xdr:rowOff>
        </xdr:to>
        <xdr:sp macro="" textlink="">
          <xdr:nvSpPr>
            <xdr:cNvPr id="12299" name="Option Button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19050</xdr:rowOff>
        </xdr:from>
        <xdr:to>
          <xdr:col>2</xdr:col>
          <xdr:colOff>190500</xdr:colOff>
          <xdr:row>18</xdr:row>
          <xdr:rowOff>180975</xdr:rowOff>
        </xdr:to>
        <xdr:sp macro="" textlink="">
          <xdr:nvSpPr>
            <xdr:cNvPr id="12300" name="Option Button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3</xdr:col>
          <xdr:colOff>190500</xdr:colOff>
          <xdr:row>18</xdr:row>
          <xdr:rowOff>180975</xdr:rowOff>
        </xdr:to>
        <xdr:sp macro="" textlink="">
          <xdr:nvSpPr>
            <xdr:cNvPr id="12301" name="Option Button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19050</xdr:rowOff>
        </xdr:from>
        <xdr:to>
          <xdr:col>4</xdr:col>
          <xdr:colOff>190500</xdr:colOff>
          <xdr:row>18</xdr:row>
          <xdr:rowOff>180975</xdr:rowOff>
        </xdr:to>
        <xdr:sp macro="" textlink="">
          <xdr:nvSpPr>
            <xdr:cNvPr id="12302" name="Option Button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19050</xdr:rowOff>
        </xdr:from>
        <xdr:to>
          <xdr:col>5</xdr:col>
          <xdr:colOff>190500</xdr:colOff>
          <xdr:row>18</xdr:row>
          <xdr:rowOff>180975</xdr:rowOff>
        </xdr:to>
        <xdr:sp macro="" textlink="">
          <xdr:nvSpPr>
            <xdr:cNvPr id="12303" name="Option Button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19050</xdr:rowOff>
        </xdr:from>
        <xdr:to>
          <xdr:col>6</xdr:col>
          <xdr:colOff>190500</xdr:colOff>
          <xdr:row>18</xdr:row>
          <xdr:rowOff>180975</xdr:rowOff>
        </xdr:to>
        <xdr:sp macro="" textlink="">
          <xdr:nvSpPr>
            <xdr:cNvPr id="12304" name="Option Button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9525</xdr:rowOff>
        </xdr:from>
        <xdr:to>
          <xdr:col>2</xdr:col>
          <xdr:colOff>190500</xdr:colOff>
          <xdr:row>23</xdr:row>
          <xdr:rowOff>180975</xdr:rowOff>
        </xdr:to>
        <xdr:sp macro="" textlink="">
          <xdr:nvSpPr>
            <xdr:cNvPr id="12305" name="Option Button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19050</xdr:rowOff>
        </xdr:from>
        <xdr:to>
          <xdr:col>3</xdr:col>
          <xdr:colOff>190500</xdr:colOff>
          <xdr:row>23</xdr:row>
          <xdr:rowOff>180975</xdr:rowOff>
        </xdr:to>
        <xdr:sp macro="" textlink="">
          <xdr:nvSpPr>
            <xdr:cNvPr id="12306" name="Option Button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19050</xdr:rowOff>
        </xdr:from>
        <xdr:to>
          <xdr:col>4</xdr:col>
          <xdr:colOff>190500</xdr:colOff>
          <xdr:row>23</xdr:row>
          <xdr:rowOff>180975</xdr:rowOff>
        </xdr:to>
        <xdr:sp macro="" textlink="">
          <xdr:nvSpPr>
            <xdr:cNvPr id="12307" name="Option Button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23</xdr:row>
          <xdr:rowOff>19050</xdr:rowOff>
        </xdr:from>
        <xdr:to>
          <xdr:col>5</xdr:col>
          <xdr:colOff>190500</xdr:colOff>
          <xdr:row>23</xdr:row>
          <xdr:rowOff>180975</xdr:rowOff>
        </xdr:to>
        <xdr:sp macro="" textlink="">
          <xdr:nvSpPr>
            <xdr:cNvPr id="12308" name="Option Button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19050</xdr:rowOff>
        </xdr:from>
        <xdr:to>
          <xdr:col>6</xdr:col>
          <xdr:colOff>190500</xdr:colOff>
          <xdr:row>23</xdr:row>
          <xdr:rowOff>180975</xdr:rowOff>
        </xdr:to>
        <xdr:sp macro="" textlink="">
          <xdr:nvSpPr>
            <xdr:cNvPr id="12309" name="Option Button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19050</xdr:rowOff>
        </xdr:from>
        <xdr:to>
          <xdr:col>2</xdr:col>
          <xdr:colOff>190500</xdr:colOff>
          <xdr:row>28</xdr:row>
          <xdr:rowOff>180975</xdr:rowOff>
        </xdr:to>
        <xdr:sp macro="" textlink="">
          <xdr:nvSpPr>
            <xdr:cNvPr id="12310" name="Option Button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19050</xdr:rowOff>
        </xdr:from>
        <xdr:to>
          <xdr:col>3</xdr:col>
          <xdr:colOff>190500</xdr:colOff>
          <xdr:row>28</xdr:row>
          <xdr:rowOff>180975</xdr:rowOff>
        </xdr:to>
        <xdr:sp macro="" textlink="">
          <xdr:nvSpPr>
            <xdr:cNvPr id="12311" name="Option Button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19050</xdr:rowOff>
        </xdr:from>
        <xdr:to>
          <xdr:col>4</xdr:col>
          <xdr:colOff>190500</xdr:colOff>
          <xdr:row>28</xdr:row>
          <xdr:rowOff>180975</xdr:rowOff>
        </xdr:to>
        <xdr:sp macro="" textlink="">
          <xdr:nvSpPr>
            <xdr:cNvPr id="12312" name="Option Button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19050</xdr:rowOff>
        </xdr:from>
        <xdr:to>
          <xdr:col>5</xdr:col>
          <xdr:colOff>190500</xdr:colOff>
          <xdr:row>28</xdr:row>
          <xdr:rowOff>180975</xdr:rowOff>
        </xdr:to>
        <xdr:sp macro="" textlink="">
          <xdr:nvSpPr>
            <xdr:cNvPr id="12313" name="Option Button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19050</xdr:rowOff>
        </xdr:from>
        <xdr:to>
          <xdr:col>6</xdr:col>
          <xdr:colOff>180975</xdr:colOff>
          <xdr:row>28</xdr:row>
          <xdr:rowOff>180975</xdr:rowOff>
        </xdr:to>
        <xdr:sp macro="" textlink="">
          <xdr:nvSpPr>
            <xdr:cNvPr id="12314" name="Option Button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7</xdr:col>
          <xdr:colOff>0</xdr:colOff>
          <xdr:row>14</xdr:row>
          <xdr:rowOff>0</xdr:rowOff>
        </xdr:to>
        <xdr:sp macro="" textlink="">
          <xdr:nvSpPr>
            <xdr:cNvPr id="12315" name="Group Box 27" hidden="1">
              <a:extLst>
                <a:ext uri="{63B3BB69-23CF-44E3-9099-C40C66FF867C}">
                  <a14:compatExt spid="_x0000_s12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7</xdr:col>
          <xdr:colOff>0</xdr:colOff>
          <xdr:row>19</xdr:row>
          <xdr:rowOff>0</xdr:rowOff>
        </xdr:to>
        <xdr:sp macro="" textlink="">
          <xdr:nvSpPr>
            <xdr:cNvPr id="12316" name="Group Box 28" hidden="1">
              <a:extLst>
                <a:ext uri="{63B3BB69-23CF-44E3-9099-C40C66FF867C}">
                  <a14:compatExt spid="_x0000_s12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7</xdr:col>
          <xdr:colOff>0</xdr:colOff>
          <xdr:row>24</xdr:row>
          <xdr:rowOff>0</xdr:rowOff>
        </xdr:to>
        <xdr:sp macro="" textlink="">
          <xdr:nvSpPr>
            <xdr:cNvPr id="12317" name="Group Box 29" hidden="1">
              <a:extLst>
                <a:ext uri="{63B3BB69-23CF-44E3-9099-C40C66FF867C}">
                  <a14:compatExt spid="_x0000_s12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190500</xdr:rowOff>
        </xdr:from>
        <xdr:to>
          <xdr:col>7</xdr:col>
          <xdr:colOff>0</xdr:colOff>
          <xdr:row>29</xdr:row>
          <xdr:rowOff>0</xdr:rowOff>
        </xdr:to>
        <xdr:sp macro="" textlink="">
          <xdr:nvSpPr>
            <xdr:cNvPr id="12318" name="Group Box 30" hidden="1">
              <a:extLst>
                <a:ext uri="{63B3BB69-23CF-44E3-9099-C40C66FF867C}">
                  <a14:compatExt spid="_x0000_s12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19050</xdr:rowOff>
        </xdr:from>
        <xdr:to>
          <xdr:col>2</xdr:col>
          <xdr:colOff>200025</xdr:colOff>
          <xdr:row>33</xdr:row>
          <xdr:rowOff>180975</xdr:rowOff>
        </xdr:to>
        <xdr:sp macro="" textlink="">
          <xdr:nvSpPr>
            <xdr:cNvPr id="12319" name="Option Button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19050</xdr:rowOff>
        </xdr:from>
        <xdr:to>
          <xdr:col>3</xdr:col>
          <xdr:colOff>190500</xdr:colOff>
          <xdr:row>33</xdr:row>
          <xdr:rowOff>180975</xdr:rowOff>
        </xdr:to>
        <xdr:sp macro="" textlink="">
          <xdr:nvSpPr>
            <xdr:cNvPr id="12320" name="Option Button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19050</xdr:rowOff>
        </xdr:from>
        <xdr:to>
          <xdr:col>4</xdr:col>
          <xdr:colOff>190500</xdr:colOff>
          <xdr:row>33</xdr:row>
          <xdr:rowOff>180975</xdr:rowOff>
        </xdr:to>
        <xdr:sp macro="" textlink="">
          <xdr:nvSpPr>
            <xdr:cNvPr id="12321" name="Option Button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5</xdr:col>
          <xdr:colOff>190500</xdr:colOff>
          <xdr:row>33</xdr:row>
          <xdr:rowOff>171450</xdr:rowOff>
        </xdr:to>
        <xdr:sp macro="" textlink="">
          <xdr:nvSpPr>
            <xdr:cNvPr id="12322" name="Option Button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33</xdr:row>
          <xdr:rowOff>9525</xdr:rowOff>
        </xdr:from>
        <xdr:to>
          <xdr:col>6</xdr:col>
          <xdr:colOff>190500</xdr:colOff>
          <xdr:row>33</xdr:row>
          <xdr:rowOff>171450</xdr:rowOff>
        </xdr:to>
        <xdr:sp macro="" textlink="">
          <xdr:nvSpPr>
            <xdr:cNvPr id="12323" name="Option Button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6</xdr:col>
          <xdr:colOff>200025</xdr:colOff>
          <xdr:row>34</xdr:row>
          <xdr:rowOff>0</xdr:rowOff>
        </xdr:to>
        <xdr:sp macro="" textlink="">
          <xdr:nvSpPr>
            <xdr:cNvPr id="12324" name="Group Box 36" hidden="1">
              <a:extLst>
                <a:ext uri="{63B3BB69-23CF-44E3-9099-C40C66FF867C}">
                  <a14:compatExt spid="_x0000_s12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ERBANZ/RA/4808A/FINAL%20Risk%20Assess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gfile\users\ZERBANZ\RA\4808A\FINAL%20Risk%20Assess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ZERBANZ/RA/48-07/FORM4807A_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MMTIFNTFS\DATA\IAIN\Company\Labone%20Consett\PRODPER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HA_1/HARR9262/Documents/SC21/PDQ%20SIG/Copy%20of%20ST03%20-%20Performance%20Standard%20Submission%20template%20-%20Version%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tranet.lecs.goodrich.root.local\ecs_services\Documents%20and%20Settings\livesed\Local%20Settings\Temporary%20Internet%20Files\OLK49\Scope%20Sheet%20-%20EC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B2K1\Data\DC%20Master\SPCKISS\SPC97%20Source%20Code\SPC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amp; EXAMP "/>
      <sheetName val="48-07 - A"/>
      <sheetName val="(B)"/>
      <sheetName val="48-08 - A"/>
      <sheetName val="B"/>
      <sheetName val="C"/>
      <sheetName val="D"/>
      <sheetName val="E"/>
      <sheetName val="48-09"/>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07 - A"/>
      <sheetName val="(B) (1)"/>
      <sheetName val="cjh"/>
      <sheetName val="FormB_Template (2)"/>
      <sheetName val="HSE"/>
      <sheetName val="Stores"/>
      <sheetName val="FormB_Template (3)"/>
      <sheetName val="FormB_Template"/>
    </sheetNames>
    <sheetDataSet>
      <sheetData sheetId="0">
        <row r="1">
          <cell r="V1" t="str">
            <v>Form 48-07 (A)</v>
          </cell>
        </row>
        <row r="4">
          <cell r="G4" t="str">
            <v>SHAFTMOOR LANE, BIRMINGHAM, U.K.</v>
          </cell>
          <cell r="AD4" t="str">
            <v>Version Number</v>
          </cell>
          <cell r="AJ4">
            <v>1</v>
          </cell>
        </row>
        <row r="7">
          <cell r="B7" t="str">
            <v>Function</v>
          </cell>
          <cell r="I7" t="str">
            <v>Dept. number</v>
          </cell>
          <cell r="L7" t="str">
            <v>Department</v>
          </cell>
          <cell r="AB7" t="str">
            <v>Owner</v>
          </cell>
          <cell r="AF7" t="str">
            <v>Number of RA's</v>
          </cell>
          <cell r="AI7" t="str">
            <v>Actions</v>
          </cell>
          <cell r="AL7" t="str">
            <v>Actions                                           O/Stand</v>
          </cell>
        </row>
        <row r="8">
          <cell r="AI8" t="str">
            <v>Raised</v>
          </cell>
        </row>
        <row r="9">
          <cell r="I9">
            <v>11111</v>
          </cell>
          <cell r="L9" t="str">
            <v>Engineering</v>
          </cell>
          <cell r="X9" t="str">
            <v>Engineering</v>
          </cell>
          <cell r="AF9">
            <v>2</v>
          </cell>
          <cell r="AI9">
            <v>4</v>
          </cell>
          <cell r="AL9">
            <v>1</v>
          </cell>
        </row>
        <row r="10">
          <cell r="I10">
            <v>222345</v>
          </cell>
          <cell r="L10" t="str">
            <v>HSE</v>
          </cell>
          <cell r="X10" t="str">
            <v>HSE</v>
          </cell>
          <cell r="AF10" t="e">
            <v>#REF!</v>
          </cell>
          <cell r="AI10">
            <v>7</v>
          </cell>
          <cell r="AL10">
            <v>2</v>
          </cell>
        </row>
        <row r="11">
          <cell r="I11">
            <v>333333</v>
          </cell>
          <cell r="L11" t="str">
            <v>Stores</v>
          </cell>
          <cell r="X11" t="str">
            <v>Stores</v>
          </cell>
          <cell r="AF11" t="e">
            <v>#REF!</v>
          </cell>
        </row>
        <row r="12">
          <cell r="L12" t="str">
            <v>Plating</v>
          </cell>
        </row>
        <row r="50">
          <cell r="D50" t="str">
            <v>HSEM Manager</v>
          </cell>
        </row>
        <row r="54">
          <cell r="X54" t="str">
            <v>HSE</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HIST PERF"/>
      <sheetName val="PRODHIST MC LOAD"/>
    </sheetNames>
    <sheetDataSet>
      <sheetData sheetId="0">
        <row r="1">
          <cell r="A1" t="str">
            <v>WEEKNO</v>
          </cell>
          <cell r="B1" t="str">
            <v>MANRATE</v>
          </cell>
          <cell r="C1" t="str">
            <v>MCRATE</v>
          </cell>
          <cell r="D1" t="str">
            <v>PREF</v>
          </cell>
          <cell r="E1" t="str">
            <v>PARTNO</v>
          </cell>
          <cell r="F1" t="str">
            <v>OPNO</v>
          </cell>
          <cell r="G1" t="str">
            <v>QUANTITY</v>
          </cell>
          <cell r="H1" t="str">
            <v>PRODHRS</v>
          </cell>
          <cell r="I1" t="str">
            <v>MAINTHRS</v>
          </cell>
          <cell r="J1" t="str">
            <v>ESTRUNHRS</v>
          </cell>
          <cell r="K1" t="str">
            <v>ACTRUNHRS</v>
          </cell>
          <cell r="L1" t="str">
            <v>PERFORMANCE</v>
          </cell>
          <cell r="M1" t="str">
            <v>MCNO</v>
          </cell>
          <cell r="N1" t="str">
            <v>SETTING</v>
          </cell>
          <cell r="O1" t="str">
            <v>INSP</v>
          </cell>
          <cell r="P1" t="str">
            <v>WON</v>
          </cell>
        </row>
        <row r="2">
          <cell r="A2">
            <v>36</v>
          </cell>
          <cell r="B2">
            <v>600</v>
          </cell>
          <cell r="C2">
            <v>0</v>
          </cell>
          <cell r="D2" t="str">
            <v>M</v>
          </cell>
          <cell r="E2" t="str">
            <v>2072</v>
          </cell>
          <cell r="F2" t="str">
            <v>20</v>
          </cell>
          <cell r="G2">
            <v>3550</v>
          </cell>
          <cell r="H2">
            <v>6</v>
          </cell>
          <cell r="I2">
            <v>0</v>
          </cell>
          <cell r="J2" t="e">
            <v>#DIV/0!</v>
          </cell>
          <cell r="K2">
            <v>0</v>
          </cell>
          <cell r="L2" t="e">
            <v>#DIV/0!</v>
          </cell>
          <cell r="M2">
            <v>0</v>
          </cell>
          <cell r="N2">
            <v>0</v>
          </cell>
          <cell r="O2">
            <v>0</v>
          </cell>
          <cell r="P2" t="str">
            <v>45911</v>
          </cell>
        </row>
        <row r="3">
          <cell r="A3">
            <v>36</v>
          </cell>
          <cell r="B3">
            <v>500</v>
          </cell>
          <cell r="C3">
            <v>0</v>
          </cell>
          <cell r="D3" t="str">
            <v>M</v>
          </cell>
          <cell r="E3" t="str">
            <v>2568</v>
          </cell>
          <cell r="F3" t="str">
            <v>20</v>
          </cell>
          <cell r="G3">
            <v>10471</v>
          </cell>
          <cell r="H3">
            <v>18.5</v>
          </cell>
          <cell r="I3">
            <v>0</v>
          </cell>
          <cell r="J3" t="e">
            <v>#DIV/0!</v>
          </cell>
          <cell r="K3">
            <v>0</v>
          </cell>
          <cell r="L3" t="e">
            <v>#DIV/0!</v>
          </cell>
          <cell r="M3">
            <v>0</v>
          </cell>
          <cell r="N3">
            <v>0</v>
          </cell>
          <cell r="O3">
            <v>0</v>
          </cell>
          <cell r="P3" t="str">
            <v>45458</v>
          </cell>
        </row>
        <row r="4">
          <cell r="A4">
            <v>36</v>
          </cell>
          <cell r="B4">
            <v>400</v>
          </cell>
          <cell r="C4">
            <v>0</v>
          </cell>
          <cell r="D4" t="str">
            <v>M</v>
          </cell>
          <cell r="E4" t="str">
            <v>2230</v>
          </cell>
          <cell r="F4" t="str">
            <v>20</v>
          </cell>
          <cell r="G4">
            <v>0</v>
          </cell>
          <cell r="H4">
            <v>3.5</v>
          </cell>
          <cell r="I4">
            <v>10.75</v>
          </cell>
          <cell r="J4" t="e">
            <v>#DIV/0!</v>
          </cell>
          <cell r="K4">
            <v>0</v>
          </cell>
          <cell r="L4" t="e">
            <v>#DIV/0!</v>
          </cell>
          <cell r="M4">
            <v>0</v>
          </cell>
          <cell r="N4">
            <v>0</v>
          </cell>
          <cell r="O4">
            <v>0</v>
          </cell>
          <cell r="P4" t="str">
            <v>44670</v>
          </cell>
        </row>
        <row r="5">
          <cell r="A5">
            <v>37</v>
          </cell>
          <cell r="B5">
            <v>1500</v>
          </cell>
          <cell r="C5">
            <v>0</v>
          </cell>
          <cell r="D5" t="str">
            <v>M</v>
          </cell>
          <cell r="E5" t="str">
            <v>1997</v>
          </cell>
          <cell r="F5" t="str">
            <v>20</v>
          </cell>
          <cell r="G5">
            <v>23108</v>
          </cell>
          <cell r="H5">
            <v>25</v>
          </cell>
          <cell r="I5">
            <v>0</v>
          </cell>
          <cell r="J5" t="e">
            <v>#DIV/0!</v>
          </cell>
          <cell r="K5">
            <v>0</v>
          </cell>
          <cell r="L5" t="e">
            <v>#DIV/0!</v>
          </cell>
          <cell r="M5">
            <v>0</v>
          </cell>
          <cell r="N5">
            <v>0</v>
          </cell>
          <cell r="O5">
            <v>0</v>
          </cell>
          <cell r="P5" t="str">
            <v>46142</v>
          </cell>
        </row>
        <row r="6">
          <cell r="A6">
            <v>38</v>
          </cell>
          <cell r="B6">
            <v>3000</v>
          </cell>
          <cell r="C6">
            <v>0</v>
          </cell>
          <cell r="D6" t="str">
            <v>M</v>
          </cell>
          <cell r="E6" t="str">
            <v>1617-C</v>
          </cell>
          <cell r="F6" t="str">
            <v>20</v>
          </cell>
          <cell r="G6">
            <v>4124</v>
          </cell>
          <cell r="H6">
            <v>4</v>
          </cell>
          <cell r="I6">
            <v>0</v>
          </cell>
          <cell r="J6" t="e">
            <v>#DIV/0!</v>
          </cell>
          <cell r="K6">
            <v>0</v>
          </cell>
          <cell r="L6" t="e">
            <v>#DIV/0!</v>
          </cell>
          <cell r="M6">
            <v>0</v>
          </cell>
          <cell r="N6">
            <v>0</v>
          </cell>
          <cell r="O6">
            <v>0</v>
          </cell>
          <cell r="P6" t="str">
            <v>45954</v>
          </cell>
        </row>
        <row r="7">
          <cell r="A7">
            <v>38</v>
          </cell>
          <cell r="B7">
            <v>300</v>
          </cell>
          <cell r="C7">
            <v>0</v>
          </cell>
          <cell r="D7" t="str">
            <v>M</v>
          </cell>
          <cell r="E7" t="str">
            <v>1876-C</v>
          </cell>
          <cell r="F7" t="str">
            <v>30</v>
          </cell>
          <cell r="G7">
            <v>1560</v>
          </cell>
          <cell r="H7">
            <v>6.25</v>
          </cell>
          <cell r="I7">
            <v>0.5</v>
          </cell>
          <cell r="J7" t="e">
            <v>#DIV/0!</v>
          </cell>
          <cell r="K7">
            <v>0</v>
          </cell>
          <cell r="L7" t="e">
            <v>#DIV/0!</v>
          </cell>
          <cell r="M7">
            <v>0</v>
          </cell>
          <cell r="N7">
            <v>0</v>
          </cell>
          <cell r="O7">
            <v>0</v>
          </cell>
          <cell r="P7" t="str">
            <v>45867</v>
          </cell>
        </row>
        <row r="8">
          <cell r="A8">
            <v>38</v>
          </cell>
          <cell r="B8">
            <v>1500</v>
          </cell>
          <cell r="C8">
            <v>0</v>
          </cell>
          <cell r="D8" t="str">
            <v>M</v>
          </cell>
          <cell r="E8" t="str">
            <v>1997</v>
          </cell>
          <cell r="F8" t="str">
            <v>20</v>
          </cell>
          <cell r="G8">
            <v>3641</v>
          </cell>
          <cell r="H8">
            <v>6.5</v>
          </cell>
          <cell r="I8">
            <v>0</v>
          </cell>
          <cell r="J8" t="e">
            <v>#DIV/0!</v>
          </cell>
          <cell r="K8">
            <v>0</v>
          </cell>
          <cell r="L8" t="e">
            <v>#DIV/0!</v>
          </cell>
          <cell r="M8">
            <v>0</v>
          </cell>
          <cell r="N8">
            <v>0</v>
          </cell>
          <cell r="O8">
            <v>0</v>
          </cell>
          <cell r="P8" t="str">
            <v>46142</v>
          </cell>
        </row>
        <row r="9">
          <cell r="A9">
            <v>39</v>
          </cell>
          <cell r="B9">
            <v>300</v>
          </cell>
          <cell r="C9">
            <v>0</v>
          </cell>
          <cell r="D9" t="str">
            <v>M</v>
          </cell>
          <cell r="E9" t="str">
            <v>1876-C</v>
          </cell>
          <cell r="F9" t="str">
            <v>30</v>
          </cell>
          <cell r="G9">
            <v>2340</v>
          </cell>
          <cell r="H9">
            <v>8</v>
          </cell>
          <cell r="I9">
            <v>0</v>
          </cell>
          <cell r="J9" t="e">
            <v>#DIV/0!</v>
          </cell>
          <cell r="K9">
            <v>0</v>
          </cell>
          <cell r="L9" t="e">
            <v>#DIV/0!</v>
          </cell>
          <cell r="M9">
            <v>0</v>
          </cell>
          <cell r="N9">
            <v>0</v>
          </cell>
          <cell r="O9">
            <v>0</v>
          </cell>
          <cell r="P9" t="str">
            <v>45867</v>
          </cell>
        </row>
        <row r="10">
          <cell r="A10">
            <v>40</v>
          </cell>
          <cell r="B10">
            <v>250</v>
          </cell>
          <cell r="C10">
            <v>0</v>
          </cell>
          <cell r="D10" t="str">
            <v>M</v>
          </cell>
          <cell r="E10" t="str">
            <v>2065-A</v>
          </cell>
          <cell r="F10" t="str">
            <v>20</v>
          </cell>
          <cell r="G10">
            <v>1589</v>
          </cell>
          <cell r="H10">
            <v>5.75</v>
          </cell>
          <cell r="I10">
            <v>0</v>
          </cell>
          <cell r="J10" t="e">
            <v>#DIV/0!</v>
          </cell>
          <cell r="K10">
            <v>0</v>
          </cell>
          <cell r="L10" t="e">
            <v>#DIV/0!</v>
          </cell>
          <cell r="M10">
            <v>0</v>
          </cell>
          <cell r="N10">
            <v>0</v>
          </cell>
          <cell r="O10">
            <v>0</v>
          </cell>
          <cell r="P10" t="str">
            <v>46138</v>
          </cell>
        </row>
        <row r="11">
          <cell r="A11">
            <v>40</v>
          </cell>
          <cell r="B11">
            <v>250</v>
          </cell>
          <cell r="C11">
            <v>0</v>
          </cell>
          <cell r="D11" t="str">
            <v>M</v>
          </cell>
          <cell r="E11" t="str">
            <v>2065-B</v>
          </cell>
          <cell r="F11" t="str">
            <v>20</v>
          </cell>
          <cell r="G11">
            <v>1970</v>
          </cell>
          <cell r="H11">
            <v>9.75</v>
          </cell>
          <cell r="I11">
            <v>0</v>
          </cell>
          <cell r="J11" t="e">
            <v>#DIV/0!</v>
          </cell>
          <cell r="K11">
            <v>0</v>
          </cell>
          <cell r="L11" t="e">
            <v>#DIV/0!</v>
          </cell>
          <cell r="M11">
            <v>0</v>
          </cell>
          <cell r="N11">
            <v>0</v>
          </cell>
          <cell r="O11">
            <v>0</v>
          </cell>
          <cell r="P11" t="str">
            <v>46656</v>
          </cell>
        </row>
        <row r="12">
          <cell r="A12">
            <v>40</v>
          </cell>
          <cell r="B12">
            <v>600</v>
          </cell>
          <cell r="C12">
            <v>0</v>
          </cell>
          <cell r="D12" t="str">
            <v>M</v>
          </cell>
          <cell r="E12" t="str">
            <v>2072-A</v>
          </cell>
          <cell r="F12" t="str">
            <v>20</v>
          </cell>
          <cell r="G12">
            <v>6457</v>
          </cell>
          <cell r="H12">
            <v>11.25</v>
          </cell>
          <cell r="I12">
            <v>0</v>
          </cell>
          <cell r="J12" t="e">
            <v>#DIV/0!</v>
          </cell>
          <cell r="K12">
            <v>0</v>
          </cell>
          <cell r="L12" t="e">
            <v>#DIV/0!</v>
          </cell>
          <cell r="M12">
            <v>0</v>
          </cell>
          <cell r="N12">
            <v>0</v>
          </cell>
          <cell r="O12">
            <v>0</v>
          </cell>
          <cell r="P12" t="str">
            <v>46522</v>
          </cell>
        </row>
        <row r="13">
          <cell r="A13">
            <v>40</v>
          </cell>
          <cell r="B13">
            <v>600</v>
          </cell>
          <cell r="C13">
            <v>0</v>
          </cell>
          <cell r="D13" t="str">
            <v>M</v>
          </cell>
          <cell r="E13" t="str">
            <v>2072-B</v>
          </cell>
          <cell r="F13" t="str">
            <v>20</v>
          </cell>
          <cell r="G13">
            <v>10317</v>
          </cell>
          <cell r="H13">
            <v>10.25</v>
          </cell>
          <cell r="I13">
            <v>0</v>
          </cell>
          <cell r="J13" t="e">
            <v>#DIV/0!</v>
          </cell>
          <cell r="K13">
            <v>0</v>
          </cell>
          <cell r="L13" t="e">
            <v>#DIV/0!</v>
          </cell>
          <cell r="M13">
            <v>0</v>
          </cell>
          <cell r="N13">
            <v>0</v>
          </cell>
          <cell r="O13">
            <v>0</v>
          </cell>
          <cell r="P13" t="str">
            <v>46524</v>
          </cell>
        </row>
        <row r="14">
          <cell r="A14">
            <v>40</v>
          </cell>
          <cell r="B14">
            <v>600</v>
          </cell>
          <cell r="C14">
            <v>0</v>
          </cell>
          <cell r="D14" t="str">
            <v>M</v>
          </cell>
          <cell r="E14" t="str">
            <v>2072-B</v>
          </cell>
          <cell r="F14" t="str">
            <v>20</v>
          </cell>
          <cell r="G14">
            <v>6893</v>
          </cell>
          <cell r="H14">
            <v>6.75</v>
          </cell>
          <cell r="I14">
            <v>0</v>
          </cell>
          <cell r="J14" t="e">
            <v>#DIV/0!</v>
          </cell>
          <cell r="K14">
            <v>0</v>
          </cell>
          <cell r="L14" t="e">
            <v>#DIV/0!</v>
          </cell>
          <cell r="M14">
            <v>0</v>
          </cell>
          <cell r="N14">
            <v>0</v>
          </cell>
          <cell r="O14">
            <v>0</v>
          </cell>
          <cell r="P14" t="str">
            <v>46525</v>
          </cell>
        </row>
        <row r="15">
          <cell r="A15">
            <v>40</v>
          </cell>
          <cell r="B15">
            <v>500</v>
          </cell>
          <cell r="C15">
            <v>0</v>
          </cell>
          <cell r="D15" t="str">
            <v>M</v>
          </cell>
          <cell r="E15" t="str">
            <v>2440</v>
          </cell>
          <cell r="F15" t="str">
            <v>20</v>
          </cell>
          <cell r="G15">
            <v>4388</v>
          </cell>
          <cell r="H15">
            <v>4.75</v>
          </cell>
          <cell r="I15">
            <v>0</v>
          </cell>
          <cell r="J15" t="e">
            <v>#DIV/0!</v>
          </cell>
          <cell r="K15">
            <v>0</v>
          </cell>
          <cell r="L15" t="e">
            <v>#DIV/0!</v>
          </cell>
          <cell r="M15">
            <v>0</v>
          </cell>
          <cell r="N15">
            <v>0</v>
          </cell>
          <cell r="O15">
            <v>0</v>
          </cell>
          <cell r="P15" t="str">
            <v>46530</v>
          </cell>
        </row>
        <row r="16">
          <cell r="A16">
            <v>40</v>
          </cell>
          <cell r="B16">
            <v>250</v>
          </cell>
          <cell r="C16">
            <v>0</v>
          </cell>
          <cell r="D16" t="str">
            <v>M</v>
          </cell>
          <cell r="E16" t="str">
            <v>2576-A</v>
          </cell>
          <cell r="F16" t="str">
            <v>20</v>
          </cell>
          <cell r="G16">
            <v>2371</v>
          </cell>
          <cell r="H16">
            <v>9.25</v>
          </cell>
          <cell r="I16">
            <v>0</v>
          </cell>
          <cell r="J16" t="e">
            <v>#DIV/0!</v>
          </cell>
          <cell r="K16">
            <v>0</v>
          </cell>
          <cell r="L16" t="e">
            <v>#DIV/0!</v>
          </cell>
          <cell r="M16">
            <v>0</v>
          </cell>
          <cell r="N16">
            <v>0</v>
          </cell>
          <cell r="O16">
            <v>0</v>
          </cell>
          <cell r="P16" t="str">
            <v>46540</v>
          </cell>
        </row>
        <row r="17">
          <cell r="A17">
            <v>40</v>
          </cell>
          <cell r="B17">
            <v>250</v>
          </cell>
          <cell r="C17">
            <v>0</v>
          </cell>
          <cell r="D17" t="str">
            <v>M</v>
          </cell>
          <cell r="E17" t="str">
            <v>2576-B</v>
          </cell>
          <cell r="F17" t="str">
            <v>10</v>
          </cell>
          <cell r="G17">
            <v>2474</v>
          </cell>
          <cell r="H17">
            <v>9</v>
          </cell>
          <cell r="I17">
            <v>0</v>
          </cell>
          <cell r="J17" t="e">
            <v>#DIV/0!</v>
          </cell>
          <cell r="K17">
            <v>0</v>
          </cell>
          <cell r="L17" t="e">
            <v>#DIV/0!</v>
          </cell>
          <cell r="M17">
            <v>0</v>
          </cell>
          <cell r="N17">
            <v>0</v>
          </cell>
          <cell r="O17">
            <v>0</v>
          </cell>
          <cell r="P17" t="str">
            <v>46541</v>
          </cell>
        </row>
        <row r="18">
          <cell r="A18">
            <v>41</v>
          </cell>
          <cell r="B18">
            <v>600</v>
          </cell>
          <cell r="C18">
            <v>0</v>
          </cell>
          <cell r="D18" t="str">
            <v>M</v>
          </cell>
          <cell r="E18" t="str">
            <v>2072-A</v>
          </cell>
          <cell r="F18" t="str">
            <v>20</v>
          </cell>
          <cell r="G18">
            <v>2892</v>
          </cell>
          <cell r="H18">
            <v>6.25</v>
          </cell>
          <cell r="I18">
            <v>0</v>
          </cell>
          <cell r="J18" t="e">
            <v>#DIV/0!</v>
          </cell>
          <cell r="K18">
            <v>0</v>
          </cell>
          <cell r="L18" t="e">
            <v>#DIV/0!</v>
          </cell>
          <cell r="M18">
            <v>0</v>
          </cell>
          <cell r="N18">
            <v>0</v>
          </cell>
          <cell r="O18">
            <v>0</v>
          </cell>
          <cell r="P18" t="str">
            <v>46522</v>
          </cell>
        </row>
        <row r="19">
          <cell r="A19">
            <v>41</v>
          </cell>
          <cell r="B19">
            <v>600</v>
          </cell>
          <cell r="C19">
            <v>0</v>
          </cell>
          <cell r="D19" t="str">
            <v>M</v>
          </cell>
          <cell r="E19" t="str">
            <v>2072-B</v>
          </cell>
          <cell r="F19" t="str">
            <v>20</v>
          </cell>
          <cell r="G19">
            <v>2590</v>
          </cell>
          <cell r="H19">
            <v>4.5</v>
          </cell>
          <cell r="I19">
            <v>0</v>
          </cell>
          <cell r="J19" t="e">
            <v>#DIV/0!</v>
          </cell>
          <cell r="K19">
            <v>0</v>
          </cell>
          <cell r="L19" t="e">
            <v>#DIV/0!</v>
          </cell>
          <cell r="M19">
            <v>0</v>
          </cell>
          <cell r="N19">
            <v>0</v>
          </cell>
          <cell r="O19">
            <v>0</v>
          </cell>
          <cell r="P19" t="str">
            <v>46525</v>
          </cell>
        </row>
        <row r="20">
          <cell r="A20">
            <v>41</v>
          </cell>
          <cell r="B20">
            <v>500</v>
          </cell>
          <cell r="C20">
            <v>0</v>
          </cell>
          <cell r="D20" t="str">
            <v>M</v>
          </cell>
          <cell r="E20" t="str">
            <v>2269</v>
          </cell>
          <cell r="F20" t="str">
            <v>20</v>
          </cell>
          <cell r="G20">
            <v>15253</v>
          </cell>
          <cell r="H20">
            <v>32.25</v>
          </cell>
          <cell r="I20">
            <v>0</v>
          </cell>
          <cell r="J20" t="e">
            <v>#DIV/0!</v>
          </cell>
          <cell r="K20">
            <v>0</v>
          </cell>
          <cell r="L20" t="e">
            <v>#DIV/0!</v>
          </cell>
          <cell r="M20">
            <v>0</v>
          </cell>
          <cell r="N20">
            <v>0</v>
          </cell>
          <cell r="O20">
            <v>0</v>
          </cell>
          <cell r="P20" t="str">
            <v>46872</v>
          </cell>
        </row>
        <row r="21">
          <cell r="A21">
            <v>41</v>
          </cell>
          <cell r="B21">
            <v>0</v>
          </cell>
          <cell r="C21">
            <v>0</v>
          </cell>
          <cell r="D21" t="str">
            <v>M</v>
          </cell>
          <cell r="E21" t="str">
            <v>2269-B</v>
          </cell>
          <cell r="F21" t="str">
            <v>20</v>
          </cell>
          <cell r="G21">
            <v>15270</v>
          </cell>
          <cell r="H21">
            <v>0</v>
          </cell>
          <cell r="I21">
            <v>0</v>
          </cell>
          <cell r="J21" t="e">
            <v>#DIV/0!</v>
          </cell>
          <cell r="K21">
            <v>0</v>
          </cell>
          <cell r="L21" t="e">
            <v>#DIV/0!</v>
          </cell>
          <cell r="M21">
            <v>0</v>
          </cell>
          <cell r="N21">
            <v>0</v>
          </cell>
          <cell r="O21">
            <v>0</v>
          </cell>
          <cell r="P21" t="str">
            <v>46873</v>
          </cell>
        </row>
        <row r="22">
          <cell r="A22">
            <v>41</v>
          </cell>
          <cell r="B22">
            <v>500</v>
          </cell>
          <cell r="C22">
            <v>0</v>
          </cell>
          <cell r="D22" t="str">
            <v>M</v>
          </cell>
          <cell r="E22" t="str">
            <v>2440</v>
          </cell>
          <cell r="F22" t="str">
            <v>20</v>
          </cell>
          <cell r="G22">
            <v>1267</v>
          </cell>
          <cell r="H22">
            <v>1.5</v>
          </cell>
          <cell r="I22">
            <v>0</v>
          </cell>
          <cell r="J22" t="e">
            <v>#DIV/0!</v>
          </cell>
          <cell r="K22">
            <v>0</v>
          </cell>
          <cell r="L22" t="e">
            <v>#DIV/0!</v>
          </cell>
          <cell r="M22">
            <v>0</v>
          </cell>
          <cell r="N22">
            <v>0</v>
          </cell>
          <cell r="O22">
            <v>0</v>
          </cell>
          <cell r="P22" t="str">
            <v>46530</v>
          </cell>
        </row>
        <row r="23">
          <cell r="A23">
            <v>41</v>
          </cell>
          <cell r="B23">
            <v>250</v>
          </cell>
          <cell r="C23">
            <v>0</v>
          </cell>
          <cell r="D23" t="str">
            <v>M</v>
          </cell>
          <cell r="E23" t="str">
            <v>2576-A</v>
          </cell>
          <cell r="F23" t="str">
            <v>20</v>
          </cell>
          <cell r="G23">
            <v>1928</v>
          </cell>
          <cell r="H23">
            <v>4.25</v>
          </cell>
          <cell r="I23">
            <v>0</v>
          </cell>
          <cell r="J23" t="e">
            <v>#DIV/0!</v>
          </cell>
          <cell r="K23">
            <v>0</v>
          </cell>
          <cell r="L23" t="e">
            <v>#DIV/0!</v>
          </cell>
          <cell r="M23">
            <v>0</v>
          </cell>
          <cell r="N23">
            <v>0</v>
          </cell>
          <cell r="O23">
            <v>0</v>
          </cell>
          <cell r="P23" t="str">
            <v>46540</v>
          </cell>
        </row>
        <row r="24">
          <cell r="A24">
            <v>41</v>
          </cell>
          <cell r="B24">
            <v>250</v>
          </cell>
          <cell r="C24">
            <v>0</v>
          </cell>
          <cell r="D24" t="str">
            <v>M</v>
          </cell>
          <cell r="E24" t="str">
            <v>2576-B</v>
          </cell>
          <cell r="F24" t="str">
            <v>20</v>
          </cell>
          <cell r="G24">
            <v>1998</v>
          </cell>
          <cell r="H24">
            <v>4.25</v>
          </cell>
          <cell r="I24">
            <v>0</v>
          </cell>
          <cell r="J24" t="e">
            <v>#DIV/0!</v>
          </cell>
          <cell r="K24">
            <v>0</v>
          </cell>
          <cell r="L24" t="e">
            <v>#DIV/0!</v>
          </cell>
          <cell r="M24">
            <v>0</v>
          </cell>
          <cell r="N24">
            <v>0</v>
          </cell>
          <cell r="O24">
            <v>0</v>
          </cell>
          <cell r="P24" t="str">
            <v>46541</v>
          </cell>
        </row>
        <row r="25">
          <cell r="A25">
            <v>41</v>
          </cell>
          <cell r="B25">
            <v>2000</v>
          </cell>
          <cell r="C25">
            <v>0</v>
          </cell>
          <cell r="D25" t="str">
            <v>M</v>
          </cell>
          <cell r="E25" t="str">
            <v>2696-A</v>
          </cell>
          <cell r="F25" t="str">
            <v>20</v>
          </cell>
          <cell r="G25">
            <v>648</v>
          </cell>
          <cell r="H25">
            <v>0.25</v>
          </cell>
          <cell r="I25">
            <v>0</v>
          </cell>
          <cell r="J25" t="e">
            <v>#DIV/0!</v>
          </cell>
          <cell r="K25">
            <v>0</v>
          </cell>
          <cell r="L25" t="e">
            <v>#DIV/0!</v>
          </cell>
          <cell r="M25">
            <v>0</v>
          </cell>
          <cell r="N25">
            <v>0</v>
          </cell>
          <cell r="O25">
            <v>0</v>
          </cell>
          <cell r="P25" t="str">
            <v>46550</v>
          </cell>
        </row>
        <row r="26">
          <cell r="A26">
            <v>41</v>
          </cell>
          <cell r="B26">
            <v>2000</v>
          </cell>
          <cell r="C26">
            <v>0</v>
          </cell>
          <cell r="D26" t="str">
            <v>M</v>
          </cell>
          <cell r="E26" t="str">
            <v>2696-B</v>
          </cell>
          <cell r="F26" t="str">
            <v>20</v>
          </cell>
          <cell r="G26">
            <v>629</v>
          </cell>
          <cell r="H26">
            <v>0.25</v>
          </cell>
          <cell r="I26">
            <v>0</v>
          </cell>
          <cell r="J26" t="e">
            <v>#DIV/0!</v>
          </cell>
          <cell r="K26">
            <v>0</v>
          </cell>
          <cell r="L26" t="e">
            <v>#DIV/0!</v>
          </cell>
          <cell r="M26">
            <v>0</v>
          </cell>
          <cell r="N26">
            <v>0</v>
          </cell>
          <cell r="O26">
            <v>0</v>
          </cell>
          <cell r="P26" t="str">
            <v>46551</v>
          </cell>
        </row>
        <row r="27">
          <cell r="A27">
            <v>42</v>
          </cell>
          <cell r="B27">
            <v>300</v>
          </cell>
          <cell r="C27">
            <v>0</v>
          </cell>
          <cell r="D27" t="str">
            <v>M</v>
          </cell>
          <cell r="E27" t="str">
            <v>1876-C</v>
          </cell>
          <cell r="F27" t="str">
            <v>30</v>
          </cell>
          <cell r="G27">
            <v>1682</v>
          </cell>
          <cell r="H27">
            <v>7.25</v>
          </cell>
          <cell r="I27">
            <v>0.5</v>
          </cell>
          <cell r="J27" t="e">
            <v>#DIV/0!</v>
          </cell>
          <cell r="K27">
            <v>0</v>
          </cell>
          <cell r="L27" t="e">
            <v>#DIV/0!</v>
          </cell>
          <cell r="M27">
            <v>0</v>
          </cell>
          <cell r="N27">
            <v>0</v>
          </cell>
          <cell r="O27">
            <v>0</v>
          </cell>
          <cell r="P27" t="str">
            <v>45867</v>
          </cell>
        </row>
        <row r="28">
          <cell r="A28">
            <v>42</v>
          </cell>
          <cell r="B28">
            <v>500</v>
          </cell>
          <cell r="C28">
            <v>0</v>
          </cell>
          <cell r="D28" t="str">
            <v>M</v>
          </cell>
          <cell r="E28" t="str">
            <v>1880</v>
          </cell>
          <cell r="F28" t="str">
            <v>20</v>
          </cell>
          <cell r="G28">
            <v>2020</v>
          </cell>
          <cell r="H28">
            <v>6.5</v>
          </cell>
          <cell r="I28">
            <v>0</v>
          </cell>
          <cell r="J28" t="e">
            <v>#DIV/0!</v>
          </cell>
          <cell r="K28">
            <v>0</v>
          </cell>
          <cell r="L28" t="e">
            <v>#DIV/0!</v>
          </cell>
          <cell r="M28">
            <v>0</v>
          </cell>
          <cell r="N28">
            <v>0</v>
          </cell>
          <cell r="O28">
            <v>0</v>
          </cell>
          <cell r="P28" t="str">
            <v>46826</v>
          </cell>
        </row>
        <row r="29">
          <cell r="A29">
            <v>42</v>
          </cell>
          <cell r="B29">
            <v>600</v>
          </cell>
          <cell r="C29">
            <v>0</v>
          </cell>
          <cell r="D29" t="str">
            <v>M</v>
          </cell>
          <cell r="E29" t="str">
            <v>2072-A</v>
          </cell>
          <cell r="F29" t="str">
            <v>20</v>
          </cell>
          <cell r="G29">
            <v>9719</v>
          </cell>
          <cell r="H29">
            <v>10</v>
          </cell>
          <cell r="I29">
            <v>0</v>
          </cell>
          <cell r="J29" t="e">
            <v>#DIV/0!</v>
          </cell>
          <cell r="K29">
            <v>0</v>
          </cell>
          <cell r="L29" t="e">
            <v>#DIV/0!</v>
          </cell>
          <cell r="M29">
            <v>0</v>
          </cell>
          <cell r="N29">
            <v>0</v>
          </cell>
          <cell r="O29">
            <v>0</v>
          </cell>
          <cell r="P29" t="str">
            <v>46523</v>
          </cell>
        </row>
        <row r="30">
          <cell r="A30">
            <v>42</v>
          </cell>
          <cell r="B30">
            <v>500</v>
          </cell>
          <cell r="C30">
            <v>0</v>
          </cell>
          <cell r="D30" t="str">
            <v>M</v>
          </cell>
          <cell r="E30" t="str">
            <v>2269-A</v>
          </cell>
          <cell r="F30" t="str">
            <v>20</v>
          </cell>
          <cell r="G30">
            <v>14815</v>
          </cell>
          <cell r="H30">
            <v>31.5</v>
          </cell>
          <cell r="I30">
            <v>0</v>
          </cell>
          <cell r="J30" t="e">
            <v>#DIV/0!</v>
          </cell>
          <cell r="K30">
            <v>0</v>
          </cell>
          <cell r="L30" t="e">
            <v>#DIV/0!</v>
          </cell>
          <cell r="M30">
            <v>0</v>
          </cell>
          <cell r="N30">
            <v>0</v>
          </cell>
          <cell r="O30">
            <v>0</v>
          </cell>
          <cell r="P30" t="str">
            <v>46872</v>
          </cell>
        </row>
        <row r="31">
          <cell r="A31">
            <v>42</v>
          </cell>
          <cell r="B31">
            <v>0</v>
          </cell>
          <cell r="C31">
            <v>0</v>
          </cell>
          <cell r="D31" t="str">
            <v>M</v>
          </cell>
          <cell r="E31" t="str">
            <v>2269-B</v>
          </cell>
          <cell r="F31" t="str">
            <v>20</v>
          </cell>
          <cell r="G31">
            <v>14455</v>
          </cell>
          <cell r="H31">
            <v>0</v>
          </cell>
          <cell r="I31">
            <v>0</v>
          </cell>
          <cell r="J31" t="e">
            <v>#DIV/0!</v>
          </cell>
          <cell r="K31">
            <v>0</v>
          </cell>
          <cell r="L31" t="e">
            <v>#DIV/0!</v>
          </cell>
          <cell r="M31">
            <v>0</v>
          </cell>
          <cell r="N31">
            <v>0</v>
          </cell>
          <cell r="O31">
            <v>0</v>
          </cell>
          <cell r="P31" t="str">
            <v>46873</v>
          </cell>
        </row>
        <row r="32">
          <cell r="A32">
            <v>42</v>
          </cell>
          <cell r="B32">
            <v>200</v>
          </cell>
          <cell r="C32">
            <v>0</v>
          </cell>
          <cell r="D32" t="str">
            <v>M</v>
          </cell>
          <cell r="E32" t="str">
            <v>2344</v>
          </cell>
          <cell r="F32" t="str">
            <v>20</v>
          </cell>
          <cell r="G32">
            <v>992</v>
          </cell>
          <cell r="H32">
            <v>2.5</v>
          </cell>
          <cell r="I32">
            <v>0.5</v>
          </cell>
          <cell r="J32" t="e">
            <v>#DIV/0!</v>
          </cell>
          <cell r="K32">
            <v>0</v>
          </cell>
          <cell r="L32" t="e">
            <v>#DIV/0!</v>
          </cell>
          <cell r="M32">
            <v>0</v>
          </cell>
          <cell r="N32">
            <v>0</v>
          </cell>
          <cell r="O32">
            <v>0</v>
          </cell>
          <cell r="P32" t="str">
            <v>46860</v>
          </cell>
        </row>
        <row r="33">
          <cell r="A33">
            <v>42</v>
          </cell>
          <cell r="B33">
            <v>250</v>
          </cell>
          <cell r="C33">
            <v>0</v>
          </cell>
          <cell r="D33" t="str">
            <v>M</v>
          </cell>
          <cell r="E33" t="str">
            <v>2576-A</v>
          </cell>
          <cell r="F33" t="str">
            <v>20</v>
          </cell>
          <cell r="G33">
            <v>770</v>
          </cell>
          <cell r="H33">
            <v>2.25</v>
          </cell>
          <cell r="I33">
            <v>0</v>
          </cell>
          <cell r="J33" t="e">
            <v>#DIV/0!</v>
          </cell>
          <cell r="K33">
            <v>0</v>
          </cell>
          <cell r="L33" t="e">
            <v>#DIV/0!</v>
          </cell>
          <cell r="M33">
            <v>0</v>
          </cell>
          <cell r="N33">
            <v>0</v>
          </cell>
          <cell r="O33">
            <v>0</v>
          </cell>
          <cell r="P33" t="str">
            <v>46540</v>
          </cell>
        </row>
        <row r="34">
          <cell r="A34">
            <v>42</v>
          </cell>
          <cell r="B34">
            <v>250</v>
          </cell>
          <cell r="C34">
            <v>0</v>
          </cell>
          <cell r="D34" t="str">
            <v>M</v>
          </cell>
          <cell r="E34" t="str">
            <v>2576-B</v>
          </cell>
          <cell r="F34" t="str">
            <v>20</v>
          </cell>
          <cell r="G34">
            <v>815</v>
          </cell>
          <cell r="H34">
            <v>2.25</v>
          </cell>
          <cell r="I34">
            <v>0</v>
          </cell>
          <cell r="J34" t="e">
            <v>#DIV/0!</v>
          </cell>
          <cell r="K34">
            <v>0</v>
          </cell>
          <cell r="L34" t="e">
            <v>#DIV/0!</v>
          </cell>
          <cell r="M34">
            <v>0</v>
          </cell>
          <cell r="N34">
            <v>0</v>
          </cell>
          <cell r="O34">
            <v>0</v>
          </cell>
          <cell r="P34" t="str">
            <v>46541</v>
          </cell>
        </row>
        <row r="35">
          <cell r="A35">
            <v>42</v>
          </cell>
          <cell r="B35">
            <v>250</v>
          </cell>
          <cell r="C35">
            <v>0</v>
          </cell>
          <cell r="D35" t="str">
            <v>M</v>
          </cell>
          <cell r="E35" t="str">
            <v>2758-A</v>
          </cell>
          <cell r="F35" t="str">
            <v>20</v>
          </cell>
          <cell r="G35">
            <v>2294</v>
          </cell>
          <cell r="H35">
            <v>3.25</v>
          </cell>
          <cell r="I35">
            <v>0</v>
          </cell>
          <cell r="J35" t="e">
            <v>#DIV/0!</v>
          </cell>
          <cell r="K35">
            <v>0</v>
          </cell>
          <cell r="L35" t="e">
            <v>#DIV/0!</v>
          </cell>
          <cell r="M35">
            <v>0</v>
          </cell>
          <cell r="N35">
            <v>0</v>
          </cell>
          <cell r="O35">
            <v>0</v>
          </cell>
          <cell r="P35" t="str">
            <v>46662</v>
          </cell>
        </row>
        <row r="36">
          <cell r="A36">
            <v>42</v>
          </cell>
          <cell r="B36">
            <v>250</v>
          </cell>
          <cell r="C36">
            <v>0</v>
          </cell>
          <cell r="D36" t="str">
            <v>M</v>
          </cell>
          <cell r="E36" t="str">
            <v>2758-B</v>
          </cell>
          <cell r="F36" t="str">
            <v>20</v>
          </cell>
          <cell r="G36">
            <v>3036</v>
          </cell>
          <cell r="H36">
            <v>3</v>
          </cell>
          <cell r="I36">
            <v>0</v>
          </cell>
          <cell r="J36" t="e">
            <v>#DIV/0!</v>
          </cell>
          <cell r="K36">
            <v>0</v>
          </cell>
          <cell r="L36" t="e">
            <v>#DIV/0!</v>
          </cell>
          <cell r="M36">
            <v>0</v>
          </cell>
          <cell r="N36">
            <v>0</v>
          </cell>
          <cell r="O36">
            <v>0</v>
          </cell>
          <cell r="P36" t="str">
            <v>46663</v>
          </cell>
        </row>
        <row r="37">
          <cell r="A37">
            <v>44</v>
          </cell>
          <cell r="B37">
            <v>500</v>
          </cell>
          <cell r="C37">
            <v>0</v>
          </cell>
          <cell r="D37" t="str">
            <v>M</v>
          </cell>
          <cell r="E37" t="str">
            <v>2269-A</v>
          </cell>
          <cell r="F37" t="str">
            <v>20</v>
          </cell>
          <cell r="G37">
            <v>1772</v>
          </cell>
          <cell r="H37">
            <v>2</v>
          </cell>
          <cell r="I37">
            <v>0</v>
          </cell>
          <cell r="J37" t="e">
            <v>#DIV/0!</v>
          </cell>
          <cell r="K37">
            <v>0</v>
          </cell>
          <cell r="L37" t="e">
            <v>#DIV/0!</v>
          </cell>
          <cell r="M37">
            <v>0</v>
          </cell>
          <cell r="N37">
            <v>0</v>
          </cell>
          <cell r="O37">
            <v>0</v>
          </cell>
          <cell r="P37" t="str">
            <v>47399</v>
          </cell>
        </row>
        <row r="38">
          <cell r="A38">
            <v>45</v>
          </cell>
          <cell r="B38">
            <v>2000</v>
          </cell>
          <cell r="C38">
            <v>0</v>
          </cell>
          <cell r="D38" t="str">
            <v>M</v>
          </cell>
          <cell r="E38" t="str">
            <v>0717</v>
          </cell>
          <cell r="F38" t="str">
            <v>30</v>
          </cell>
          <cell r="G38">
            <v>3847</v>
          </cell>
          <cell r="H38">
            <v>1</v>
          </cell>
          <cell r="I38">
            <v>0</v>
          </cell>
          <cell r="J38" t="e">
            <v>#DIV/0!</v>
          </cell>
          <cell r="K38">
            <v>0</v>
          </cell>
          <cell r="L38" t="e">
            <v>#DIV/0!</v>
          </cell>
          <cell r="M38">
            <v>0</v>
          </cell>
          <cell r="N38">
            <v>0</v>
          </cell>
          <cell r="O38">
            <v>0</v>
          </cell>
          <cell r="P38" t="str">
            <v>47450</v>
          </cell>
        </row>
        <row r="39">
          <cell r="A39">
            <v>45</v>
          </cell>
          <cell r="B39">
            <v>500</v>
          </cell>
          <cell r="C39">
            <v>0</v>
          </cell>
          <cell r="D39" t="str">
            <v>M</v>
          </cell>
          <cell r="E39" t="str">
            <v>2269-A</v>
          </cell>
          <cell r="F39" t="str">
            <v>20</v>
          </cell>
          <cell r="G39">
            <v>14376</v>
          </cell>
          <cell r="H39">
            <v>32.5</v>
          </cell>
          <cell r="I39">
            <v>0</v>
          </cell>
          <cell r="J39" t="e">
            <v>#DIV/0!</v>
          </cell>
          <cell r="K39">
            <v>0</v>
          </cell>
          <cell r="L39" t="e">
            <v>#DIV/0!</v>
          </cell>
          <cell r="M39">
            <v>0</v>
          </cell>
          <cell r="N39">
            <v>0</v>
          </cell>
          <cell r="O39">
            <v>0</v>
          </cell>
          <cell r="P39" t="str">
            <v>47399</v>
          </cell>
        </row>
        <row r="40">
          <cell r="A40">
            <v>45</v>
          </cell>
          <cell r="B40">
            <v>0</v>
          </cell>
          <cell r="C40">
            <v>0</v>
          </cell>
          <cell r="D40" t="str">
            <v>M</v>
          </cell>
          <cell r="E40" t="str">
            <v>2269-B</v>
          </cell>
          <cell r="F40" t="str">
            <v>20</v>
          </cell>
          <cell r="G40">
            <v>16283</v>
          </cell>
          <cell r="H40">
            <v>0</v>
          </cell>
          <cell r="I40">
            <v>0</v>
          </cell>
          <cell r="J40" t="e">
            <v>#DIV/0!</v>
          </cell>
          <cell r="K40">
            <v>0</v>
          </cell>
          <cell r="L40" t="e">
            <v>#DIV/0!</v>
          </cell>
          <cell r="M40">
            <v>0</v>
          </cell>
          <cell r="N40">
            <v>0</v>
          </cell>
          <cell r="O40">
            <v>0</v>
          </cell>
          <cell r="P40" t="str">
            <v>47400</v>
          </cell>
        </row>
        <row r="41">
          <cell r="A41">
            <v>45</v>
          </cell>
          <cell r="B41">
            <v>0</v>
          </cell>
          <cell r="C41">
            <v>0</v>
          </cell>
          <cell r="D41" t="str">
            <v>M</v>
          </cell>
          <cell r="E41" t="str">
            <v>0717</v>
          </cell>
          <cell r="F41" t="str">
            <v>20</v>
          </cell>
          <cell r="G41">
            <v>0</v>
          </cell>
          <cell r="H41">
            <v>6</v>
          </cell>
          <cell r="I41">
            <v>0</v>
          </cell>
          <cell r="J41" t="e">
            <v>#DIV/0!</v>
          </cell>
          <cell r="K41">
            <v>0</v>
          </cell>
          <cell r="L41" t="e">
            <v>#DIV/0!</v>
          </cell>
          <cell r="M41">
            <v>0</v>
          </cell>
          <cell r="N41">
            <v>0</v>
          </cell>
          <cell r="O41">
            <v>0</v>
          </cell>
          <cell r="P41" t="str">
            <v>47425</v>
          </cell>
        </row>
        <row r="42">
          <cell r="A42">
            <v>45</v>
          </cell>
          <cell r="B42">
            <v>0</v>
          </cell>
          <cell r="C42">
            <v>0</v>
          </cell>
          <cell r="D42" t="str">
            <v>M</v>
          </cell>
          <cell r="E42" t="str">
            <v>0717</v>
          </cell>
          <cell r="F42" t="str">
            <v>20</v>
          </cell>
          <cell r="G42">
            <v>0</v>
          </cell>
          <cell r="H42">
            <v>8.25</v>
          </cell>
          <cell r="I42">
            <v>0.5</v>
          </cell>
          <cell r="J42" t="e">
            <v>#DIV/0!</v>
          </cell>
          <cell r="K42">
            <v>0</v>
          </cell>
          <cell r="L42" t="e">
            <v>#DIV/0!</v>
          </cell>
          <cell r="M42">
            <v>0</v>
          </cell>
          <cell r="N42">
            <v>0</v>
          </cell>
          <cell r="O42">
            <v>0</v>
          </cell>
          <cell r="P42" t="str">
            <v>47450</v>
          </cell>
        </row>
        <row r="43">
          <cell r="A43">
            <v>46</v>
          </cell>
          <cell r="B43">
            <v>400</v>
          </cell>
          <cell r="C43">
            <v>0</v>
          </cell>
          <cell r="D43" t="str">
            <v>M</v>
          </cell>
          <cell r="E43" t="str">
            <v>0717</v>
          </cell>
          <cell r="F43" t="str">
            <v>20</v>
          </cell>
          <cell r="G43">
            <v>2197</v>
          </cell>
          <cell r="H43">
            <v>6</v>
          </cell>
          <cell r="I43">
            <v>0</v>
          </cell>
          <cell r="J43" t="e">
            <v>#DIV/0!</v>
          </cell>
          <cell r="K43">
            <v>0</v>
          </cell>
          <cell r="L43" t="e">
            <v>#DIV/0!</v>
          </cell>
          <cell r="M43">
            <v>0</v>
          </cell>
          <cell r="N43">
            <v>0</v>
          </cell>
          <cell r="O43">
            <v>0</v>
          </cell>
          <cell r="P43" t="str">
            <v>47425</v>
          </cell>
        </row>
        <row r="44">
          <cell r="A44">
            <v>46</v>
          </cell>
          <cell r="B44">
            <v>2000</v>
          </cell>
          <cell r="C44">
            <v>0</v>
          </cell>
          <cell r="D44" t="str">
            <v>M</v>
          </cell>
          <cell r="E44" t="str">
            <v>0717</v>
          </cell>
          <cell r="F44" t="str">
            <v>20</v>
          </cell>
          <cell r="G44">
            <v>4762</v>
          </cell>
          <cell r="H44">
            <v>1.5</v>
          </cell>
          <cell r="I44">
            <v>0</v>
          </cell>
          <cell r="J44" t="e">
            <v>#DIV/0!</v>
          </cell>
          <cell r="K44">
            <v>0</v>
          </cell>
          <cell r="L44" t="e">
            <v>#DIV/0!</v>
          </cell>
          <cell r="M44">
            <v>0</v>
          </cell>
          <cell r="N44">
            <v>0</v>
          </cell>
          <cell r="O44">
            <v>0</v>
          </cell>
          <cell r="P44" t="str">
            <v>47425</v>
          </cell>
        </row>
        <row r="45">
          <cell r="A45">
            <v>46</v>
          </cell>
          <cell r="B45">
            <v>600</v>
          </cell>
          <cell r="C45">
            <v>0</v>
          </cell>
          <cell r="D45" t="str">
            <v>M</v>
          </cell>
          <cell r="E45" t="str">
            <v>2072-A</v>
          </cell>
          <cell r="F45" t="str">
            <v>20</v>
          </cell>
          <cell r="G45">
            <v>6898</v>
          </cell>
          <cell r="H45">
            <v>7.5</v>
          </cell>
          <cell r="I45">
            <v>0</v>
          </cell>
          <cell r="J45" t="e">
            <v>#DIV/0!</v>
          </cell>
          <cell r="K45">
            <v>0</v>
          </cell>
          <cell r="L45" t="e">
            <v>#DIV/0!</v>
          </cell>
          <cell r="M45">
            <v>0</v>
          </cell>
          <cell r="N45">
            <v>0</v>
          </cell>
          <cell r="O45">
            <v>0</v>
          </cell>
          <cell r="P45" t="str">
            <v>47654</v>
          </cell>
        </row>
        <row r="46">
          <cell r="A46">
            <v>46</v>
          </cell>
          <cell r="B46">
            <v>500</v>
          </cell>
          <cell r="C46">
            <v>0</v>
          </cell>
          <cell r="D46" t="str">
            <v>M</v>
          </cell>
          <cell r="E46" t="str">
            <v>2269-A</v>
          </cell>
          <cell r="F46" t="str">
            <v>20</v>
          </cell>
          <cell r="G46">
            <v>12581</v>
          </cell>
          <cell r="H46">
            <v>25</v>
          </cell>
          <cell r="I46">
            <v>0</v>
          </cell>
          <cell r="J46" t="e">
            <v>#DIV/0!</v>
          </cell>
          <cell r="K46">
            <v>0</v>
          </cell>
          <cell r="L46" t="e">
            <v>#DIV/0!</v>
          </cell>
          <cell r="M46">
            <v>0</v>
          </cell>
          <cell r="N46">
            <v>0</v>
          </cell>
          <cell r="O46">
            <v>0</v>
          </cell>
          <cell r="P46" t="str">
            <v>47399</v>
          </cell>
        </row>
        <row r="47">
          <cell r="A47">
            <v>46</v>
          </cell>
          <cell r="B47">
            <v>0</v>
          </cell>
          <cell r="C47">
            <v>0</v>
          </cell>
          <cell r="D47" t="str">
            <v>M</v>
          </cell>
          <cell r="E47" t="str">
            <v>2269-B</v>
          </cell>
          <cell r="F47" t="str">
            <v>20</v>
          </cell>
          <cell r="G47">
            <v>11862</v>
          </cell>
          <cell r="H47">
            <v>0</v>
          </cell>
          <cell r="I47">
            <v>0</v>
          </cell>
          <cell r="J47" t="e">
            <v>#DIV/0!</v>
          </cell>
          <cell r="K47">
            <v>0</v>
          </cell>
          <cell r="L47" t="e">
            <v>#DIV/0!</v>
          </cell>
          <cell r="M47">
            <v>0</v>
          </cell>
          <cell r="N47">
            <v>0</v>
          </cell>
          <cell r="O47">
            <v>0</v>
          </cell>
          <cell r="P47" t="str">
            <v>47400</v>
          </cell>
        </row>
        <row r="48">
          <cell r="A48">
            <v>46</v>
          </cell>
          <cell r="B48">
            <v>2000</v>
          </cell>
          <cell r="C48">
            <v>0</v>
          </cell>
          <cell r="D48" t="str">
            <v>M</v>
          </cell>
          <cell r="E48" t="str">
            <v>2696-A</v>
          </cell>
          <cell r="F48" t="str">
            <v>20</v>
          </cell>
          <cell r="G48">
            <v>5112</v>
          </cell>
          <cell r="H48">
            <v>2.5</v>
          </cell>
          <cell r="I48">
            <v>0</v>
          </cell>
          <cell r="J48" t="e">
            <v>#DIV/0!</v>
          </cell>
          <cell r="K48">
            <v>0</v>
          </cell>
          <cell r="L48" t="e">
            <v>#DIV/0!</v>
          </cell>
          <cell r="M48">
            <v>0</v>
          </cell>
          <cell r="N48">
            <v>0</v>
          </cell>
          <cell r="O48">
            <v>0</v>
          </cell>
          <cell r="P48" t="str">
            <v>47622</v>
          </cell>
        </row>
        <row r="49">
          <cell r="A49">
            <v>46</v>
          </cell>
          <cell r="B49">
            <v>2000</v>
          </cell>
          <cell r="C49">
            <v>0</v>
          </cell>
          <cell r="D49" t="str">
            <v>M</v>
          </cell>
          <cell r="E49" t="str">
            <v>2696-B</v>
          </cell>
          <cell r="F49" t="str">
            <v>20</v>
          </cell>
          <cell r="G49">
            <v>3995</v>
          </cell>
          <cell r="H49">
            <v>2</v>
          </cell>
          <cell r="I49">
            <v>0</v>
          </cell>
          <cell r="J49" t="e">
            <v>#DIV/0!</v>
          </cell>
          <cell r="K49">
            <v>0</v>
          </cell>
          <cell r="L49" t="e">
            <v>#DIV/0!</v>
          </cell>
          <cell r="M49">
            <v>0</v>
          </cell>
          <cell r="N49">
            <v>0</v>
          </cell>
          <cell r="O49">
            <v>0</v>
          </cell>
          <cell r="P49" t="str">
            <v>47623</v>
          </cell>
        </row>
        <row r="50">
          <cell r="A50">
            <v>45</v>
          </cell>
          <cell r="B50">
            <v>0</v>
          </cell>
          <cell r="C50">
            <v>0</v>
          </cell>
          <cell r="D50" t="str">
            <v>M</v>
          </cell>
          <cell r="E50" t="str">
            <v>2075</v>
          </cell>
          <cell r="F50" t="str">
            <v>10</v>
          </cell>
          <cell r="G50">
            <v>0</v>
          </cell>
          <cell r="H50">
            <v>0</v>
          </cell>
          <cell r="I50">
            <v>2.5</v>
          </cell>
          <cell r="J50" t="e">
            <v>#DIV/0!</v>
          </cell>
          <cell r="K50">
            <v>0</v>
          </cell>
          <cell r="L50" t="e">
            <v>#DIV/0!</v>
          </cell>
          <cell r="M50">
            <v>0</v>
          </cell>
          <cell r="N50">
            <v>0</v>
          </cell>
          <cell r="O50">
            <v>0</v>
          </cell>
          <cell r="P50" t="str">
            <v>47248</v>
          </cell>
        </row>
        <row r="51">
          <cell r="A51">
            <v>39</v>
          </cell>
          <cell r="B51">
            <v>0</v>
          </cell>
          <cell r="C51">
            <v>0</v>
          </cell>
          <cell r="D51" t="str">
            <v>M</v>
          </cell>
          <cell r="E51" t="str">
            <v>2072-A</v>
          </cell>
          <cell r="F51" t="str">
            <v>10</v>
          </cell>
          <cell r="G51">
            <v>0</v>
          </cell>
          <cell r="H51">
            <v>0.25</v>
          </cell>
          <cell r="I51">
            <v>3</v>
          </cell>
          <cell r="J51" t="e">
            <v>#DIV/0!</v>
          </cell>
          <cell r="K51">
            <v>2.5</v>
          </cell>
          <cell r="L51" t="e">
            <v>#DIV/0!</v>
          </cell>
          <cell r="M51">
            <v>1</v>
          </cell>
          <cell r="N51">
            <v>0</v>
          </cell>
          <cell r="O51">
            <v>0</v>
          </cell>
          <cell r="P51" t="str">
            <v>46522</v>
          </cell>
        </row>
        <row r="52">
          <cell r="A52">
            <v>41</v>
          </cell>
          <cell r="B52">
            <v>0</v>
          </cell>
          <cell r="C52">
            <v>0</v>
          </cell>
          <cell r="D52" t="str">
            <v>M</v>
          </cell>
          <cell r="E52" t="str">
            <v>2075</v>
          </cell>
          <cell r="F52" t="str">
            <v>10</v>
          </cell>
          <cell r="G52">
            <v>0</v>
          </cell>
          <cell r="H52">
            <v>0</v>
          </cell>
          <cell r="I52">
            <v>4</v>
          </cell>
          <cell r="J52" t="e">
            <v>#DIV/0!</v>
          </cell>
          <cell r="K52">
            <v>0</v>
          </cell>
          <cell r="L52" t="e">
            <v>#DIV/0!</v>
          </cell>
          <cell r="M52">
            <v>1</v>
          </cell>
          <cell r="N52">
            <v>0</v>
          </cell>
          <cell r="O52">
            <v>0</v>
          </cell>
          <cell r="P52" t="str">
            <v>45543</v>
          </cell>
        </row>
        <row r="53">
          <cell r="A53">
            <v>42</v>
          </cell>
          <cell r="B53">
            <v>0</v>
          </cell>
          <cell r="C53">
            <v>0</v>
          </cell>
          <cell r="D53" t="str">
            <v>M</v>
          </cell>
          <cell r="E53" t="str">
            <v>1695</v>
          </cell>
          <cell r="F53" t="str">
            <v>10</v>
          </cell>
          <cell r="G53">
            <v>0</v>
          </cell>
          <cell r="H53">
            <v>0</v>
          </cell>
          <cell r="I53">
            <v>0.25</v>
          </cell>
          <cell r="J53" t="e">
            <v>#DIV/0!</v>
          </cell>
          <cell r="K53">
            <v>0</v>
          </cell>
          <cell r="L53" t="e">
            <v>#DIV/0!</v>
          </cell>
          <cell r="M53">
            <v>1</v>
          </cell>
          <cell r="N53">
            <v>0</v>
          </cell>
          <cell r="O53">
            <v>0</v>
          </cell>
          <cell r="P53" t="str">
            <v>47020</v>
          </cell>
        </row>
        <row r="54">
          <cell r="A54">
            <v>46</v>
          </cell>
          <cell r="B54">
            <v>1500</v>
          </cell>
          <cell r="C54">
            <v>0</v>
          </cell>
          <cell r="D54" t="str">
            <v>M</v>
          </cell>
          <cell r="E54" t="str">
            <v>2696-B</v>
          </cell>
          <cell r="F54" t="str">
            <v>10</v>
          </cell>
          <cell r="G54">
            <v>5065</v>
          </cell>
          <cell r="H54">
            <v>0.5</v>
          </cell>
          <cell r="I54">
            <v>3.25</v>
          </cell>
          <cell r="J54" t="e">
            <v>#DIV/0!</v>
          </cell>
          <cell r="K54">
            <v>0</v>
          </cell>
          <cell r="L54" t="e">
            <v>#DIV/0!</v>
          </cell>
          <cell r="M54">
            <v>1</v>
          </cell>
          <cell r="N54">
            <v>0</v>
          </cell>
          <cell r="O54">
            <v>0</v>
          </cell>
          <cell r="P54" t="str">
            <v>47623</v>
          </cell>
        </row>
        <row r="55">
          <cell r="A55">
            <v>46</v>
          </cell>
          <cell r="B55">
            <v>1500</v>
          </cell>
          <cell r="C55">
            <v>0</v>
          </cell>
          <cell r="D55" t="str">
            <v>M</v>
          </cell>
          <cell r="E55" t="str">
            <v>2696-B</v>
          </cell>
          <cell r="F55" t="str">
            <v>10</v>
          </cell>
          <cell r="G55">
            <v>5519</v>
          </cell>
          <cell r="H55">
            <v>0.75</v>
          </cell>
          <cell r="I55">
            <v>0.25</v>
          </cell>
          <cell r="J55" t="e">
            <v>#DIV/0!</v>
          </cell>
          <cell r="K55">
            <v>0</v>
          </cell>
          <cell r="L55" t="e">
            <v>#DIV/0!</v>
          </cell>
          <cell r="M55">
            <v>1</v>
          </cell>
          <cell r="N55">
            <v>0</v>
          </cell>
          <cell r="O55">
            <v>0</v>
          </cell>
          <cell r="P55" t="str">
            <v>47627</v>
          </cell>
        </row>
        <row r="56">
          <cell r="A56">
            <v>46</v>
          </cell>
          <cell r="B56">
            <v>0</v>
          </cell>
          <cell r="C56">
            <v>0</v>
          </cell>
          <cell r="D56" t="str">
            <v>M</v>
          </cell>
          <cell r="E56" t="str">
            <v>2069</v>
          </cell>
          <cell r="F56" t="str">
            <v>10</v>
          </cell>
          <cell r="G56">
            <v>0</v>
          </cell>
          <cell r="H56">
            <v>0</v>
          </cell>
          <cell r="I56">
            <v>0.75</v>
          </cell>
          <cell r="J56" t="e">
            <v>#DIV/0!</v>
          </cell>
          <cell r="K56">
            <v>0</v>
          </cell>
          <cell r="L56" t="e">
            <v>#DIV/0!</v>
          </cell>
          <cell r="M56">
            <v>1</v>
          </cell>
          <cell r="N56">
            <v>0</v>
          </cell>
          <cell r="O56">
            <v>0</v>
          </cell>
          <cell r="P56" t="str">
            <v>47037</v>
          </cell>
        </row>
        <row r="57">
          <cell r="A57">
            <v>40</v>
          </cell>
          <cell r="B57">
            <v>0</v>
          </cell>
          <cell r="C57">
            <v>0</v>
          </cell>
          <cell r="D57" t="str">
            <v>M</v>
          </cell>
          <cell r="E57" t="str">
            <v>2563</v>
          </cell>
          <cell r="F57" t="str">
            <v>10</v>
          </cell>
          <cell r="G57">
            <v>0</v>
          </cell>
          <cell r="H57">
            <v>0</v>
          </cell>
          <cell r="I57">
            <v>0.75</v>
          </cell>
          <cell r="J57" t="e">
            <v>#DIV/0!</v>
          </cell>
          <cell r="K57">
            <v>0</v>
          </cell>
          <cell r="L57" t="e">
            <v>#DIV/0!</v>
          </cell>
          <cell r="M57">
            <v>2</v>
          </cell>
          <cell r="N57">
            <v>0</v>
          </cell>
          <cell r="O57">
            <v>0</v>
          </cell>
          <cell r="P57" t="str">
            <v>45559</v>
          </cell>
        </row>
        <row r="58">
          <cell r="A58">
            <v>36</v>
          </cell>
          <cell r="B58">
            <v>0</v>
          </cell>
          <cell r="C58">
            <v>0</v>
          </cell>
          <cell r="D58" t="str">
            <v>M</v>
          </cell>
          <cell r="E58" t="str">
            <v>2784-B</v>
          </cell>
          <cell r="F58" t="str">
            <v>10</v>
          </cell>
          <cell r="G58">
            <v>0</v>
          </cell>
          <cell r="H58">
            <v>0</v>
          </cell>
          <cell r="I58">
            <v>1</v>
          </cell>
          <cell r="J58" t="e">
            <v>#DIV/0!</v>
          </cell>
          <cell r="K58">
            <v>0</v>
          </cell>
          <cell r="L58" t="e">
            <v>#DIV/0!</v>
          </cell>
          <cell r="M58">
            <v>4</v>
          </cell>
          <cell r="N58">
            <v>0</v>
          </cell>
          <cell r="O58">
            <v>0</v>
          </cell>
          <cell r="P58" t="str">
            <v>44821</v>
          </cell>
        </row>
        <row r="59">
          <cell r="A59">
            <v>36</v>
          </cell>
          <cell r="B59">
            <v>0</v>
          </cell>
          <cell r="C59">
            <v>0</v>
          </cell>
          <cell r="D59" t="str">
            <v>M</v>
          </cell>
          <cell r="E59" t="str">
            <v>0993</v>
          </cell>
          <cell r="F59" t="str">
            <v>10</v>
          </cell>
          <cell r="G59">
            <v>0</v>
          </cell>
          <cell r="H59">
            <v>0</v>
          </cell>
          <cell r="I59">
            <v>0.25</v>
          </cell>
          <cell r="J59" t="e">
            <v>#DIV/0!</v>
          </cell>
          <cell r="K59">
            <v>0</v>
          </cell>
          <cell r="L59" t="e">
            <v>#DIV/0!</v>
          </cell>
          <cell r="M59">
            <v>4</v>
          </cell>
          <cell r="N59">
            <v>0</v>
          </cell>
          <cell r="O59">
            <v>0</v>
          </cell>
          <cell r="P59" t="str">
            <v>45718</v>
          </cell>
        </row>
        <row r="60">
          <cell r="A60">
            <v>39</v>
          </cell>
          <cell r="B60">
            <v>0</v>
          </cell>
          <cell r="C60">
            <v>0</v>
          </cell>
          <cell r="D60" t="str">
            <v>M</v>
          </cell>
          <cell r="E60" t="str">
            <v>1119-B-A</v>
          </cell>
          <cell r="F60" t="str">
            <v>10</v>
          </cell>
          <cell r="G60">
            <v>0</v>
          </cell>
          <cell r="H60">
            <v>0</v>
          </cell>
          <cell r="I60">
            <v>2</v>
          </cell>
          <cell r="J60" t="e">
            <v>#DIV/0!</v>
          </cell>
          <cell r="K60">
            <v>0</v>
          </cell>
          <cell r="L60" t="e">
            <v>#DIV/0!</v>
          </cell>
          <cell r="M60">
            <v>4</v>
          </cell>
          <cell r="N60">
            <v>0</v>
          </cell>
          <cell r="O60">
            <v>0</v>
          </cell>
          <cell r="P60" t="str">
            <v>46167</v>
          </cell>
        </row>
        <row r="61">
          <cell r="A61">
            <v>40</v>
          </cell>
          <cell r="B61">
            <v>0</v>
          </cell>
          <cell r="C61">
            <v>0</v>
          </cell>
          <cell r="D61" t="str">
            <v>M</v>
          </cell>
          <cell r="E61" t="str">
            <v>2228</v>
          </cell>
          <cell r="F61" t="str">
            <v>10</v>
          </cell>
          <cell r="G61">
            <v>0</v>
          </cell>
          <cell r="H61">
            <v>0</v>
          </cell>
          <cell r="I61">
            <v>0.25</v>
          </cell>
          <cell r="J61" t="e">
            <v>#DIV/0!</v>
          </cell>
          <cell r="K61">
            <v>0</v>
          </cell>
          <cell r="L61" t="e">
            <v>#DIV/0!</v>
          </cell>
          <cell r="M61">
            <v>4</v>
          </cell>
          <cell r="N61">
            <v>0</v>
          </cell>
          <cell r="O61">
            <v>0</v>
          </cell>
          <cell r="P61" t="str">
            <v>44656</v>
          </cell>
        </row>
        <row r="62">
          <cell r="A62">
            <v>36</v>
          </cell>
          <cell r="B62">
            <v>0</v>
          </cell>
          <cell r="C62">
            <v>0</v>
          </cell>
          <cell r="D62" t="str">
            <v>M</v>
          </cell>
          <cell r="E62" t="str">
            <v>2997</v>
          </cell>
          <cell r="F62" t="str">
            <v>10</v>
          </cell>
          <cell r="G62">
            <v>247</v>
          </cell>
          <cell r="H62">
            <v>1.25</v>
          </cell>
          <cell r="I62">
            <v>2.5</v>
          </cell>
          <cell r="J62" t="e">
            <v>#DIV/0!</v>
          </cell>
          <cell r="K62">
            <v>0</v>
          </cell>
          <cell r="L62" t="e">
            <v>#DIV/0!</v>
          </cell>
          <cell r="M62">
            <v>5</v>
          </cell>
          <cell r="N62">
            <v>0</v>
          </cell>
          <cell r="O62">
            <v>0</v>
          </cell>
          <cell r="P62" t="str">
            <v>46113</v>
          </cell>
        </row>
        <row r="63">
          <cell r="A63">
            <v>36</v>
          </cell>
          <cell r="B63">
            <v>0</v>
          </cell>
          <cell r="C63">
            <v>0</v>
          </cell>
          <cell r="D63" t="str">
            <v>M</v>
          </cell>
          <cell r="E63" t="str">
            <v>2998</v>
          </cell>
          <cell r="F63" t="str">
            <v>10</v>
          </cell>
          <cell r="G63">
            <v>222</v>
          </cell>
          <cell r="H63">
            <v>2.5</v>
          </cell>
          <cell r="I63">
            <v>3</v>
          </cell>
          <cell r="J63" t="e">
            <v>#DIV/0!</v>
          </cell>
          <cell r="K63">
            <v>0</v>
          </cell>
          <cell r="L63" t="e">
            <v>#DIV/0!</v>
          </cell>
          <cell r="M63">
            <v>5</v>
          </cell>
          <cell r="N63">
            <v>0</v>
          </cell>
          <cell r="O63">
            <v>0</v>
          </cell>
          <cell r="P63" t="str">
            <v>46114</v>
          </cell>
        </row>
        <row r="64">
          <cell r="A64">
            <v>36</v>
          </cell>
          <cell r="B64">
            <v>0</v>
          </cell>
          <cell r="C64">
            <v>0</v>
          </cell>
          <cell r="D64" t="str">
            <v>M</v>
          </cell>
          <cell r="E64" t="str">
            <v>2090</v>
          </cell>
          <cell r="F64" t="str">
            <v>10</v>
          </cell>
          <cell r="G64">
            <v>0</v>
          </cell>
          <cell r="H64">
            <v>0</v>
          </cell>
          <cell r="I64">
            <v>0.25</v>
          </cell>
          <cell r="J64" t="e">
            <v>#DIV/0!</v>
          </cell>
          <cell r="K64">
            <v>0</v>
          </cell>
          <cell r="L64" t="e">
            <v>#DIV/0!</v>
          </cell>
          <cell r="M64">
            <v>5</v>
          </cell>
          <cell r="N64">
            <v>0</v>
          </cell>
          <cell r="O64">
            <v>0</v>
          </cell>
          <cell r="P64" t="str">
            <v>45899</v>
          </cell>
        </row>
        <row r="65">
          <cell r="A65">
            <v>37</v>
          </cell>
          <cell r="B65">
            <v>0</v>
          </cell>
          <cell r="C65">
            <v>0</v>
          </cell>
          <cell r="D65" t="str">
            <v>M</v>
          </cell>
          <cell r="E65" t="str">
            <v>2997</v>
          </cell>
          <cell r="F65" t="str">
            <v>10</v>
          </cell>
          <cell r="G65">
            <v>0</v>
          </cell>
          <cell r="H65">
            <v>0</v>
          </cell>
          <cell r="I65">
            <v>0.5</v>
          </cell>
          <cell r="J65" t="e">
            <v>#DIV/0!</v>
          </cell>
          <cell r="K65">
            <v>0</v>
          </cell>
          <cell r="L65" t="e">
            <v>#DIV/0!</v>
          </cell>
          <cell r="M65">
            <v>5</v>
          </cell>
          <cell r="N65">
            <v>0</v>
          </cell>
          <cell r="O65">
            <v>0</v>
          </cell>
          <cell r="P65" t="str">
            <v>46113</v>
          </cell>
        </row>
        <row r="66">
          <cell r="A66">
            <v>37</v>
          </cell>
          <cell r="B66">
            <v>0</v>
          </cell>
          <cell r="C66">
            <v>0</v>
          </cell>
          <cell r="D66" t="str">
            <v>M</v>
          </cell>
          <cell r="E66" t="str">
            <v>2502</v>
          </cell>
          <cell r="F66" t="str">
            <v>10</v>
          </cell>
          <cell r="G66">
            <v>0</v>
          </cell>
          <cell r="H66">
            <v>0</v>
          </cell>
          <cell r="I66">
            <v>4.25</v>
          </cell>
          <cell r="J66" t="e">
            <v>#DIV/0!</v>
          </cell>
          <cell r="K66">
            <v>0</v>
          </cell>
          <cell r="L66" t="e">
            <v>#DIV/0!</v>
          </cell>
          <cell r="M66">
            <v>6</v>
          </cell>
          <cell r="N66">
            <v>0</v>
          </cell>
          <cell r="O66">
            <v>0</v>
          </cell>
          <cell r="P66" t="str">
            <v>44628</v>
          </cell>
        </row>
        <row r="67">
          <cell r="A67">
            <v>39</v>
          </cell>
          <cell r="B67">
            <v>0</v>
          </cell>
          <cell r="C67">
            <v>0</v>
          </cell>
          <cell r="D67" t="str">
            <v>M</v>
          </cell>
          <cell r="E67" t="str">
            <v>2071-B</v>
          </cell>
          <cell r="F67" t="str">
            <v>10</v>
          </cell>
          <cell r="G67">
            <v>0</v>
          </cell>
          <cell r="H67">
            <v>0</v>
          </cell>
          <cell r="I67">
            <v>0.25</v>
          </cell>
          <cell r="J67" t="e">
            <v>#DIV/0!</v>
          </cell>
          <cell r="K67">
            <v>0</v>
          </cell>
          <cell r="L67" t="e">
            <v>#DIV/0!</v>
          </cell>
          <cell r="M67">
            <v>6</v>
          </cell>
          <cell r="N67">
            <v>0</v>
          </cell>
          <cell r="O67">
            <v>0</v>
          </cell>
          <cell r="P67" t="str">
            <v>46389</v>
          </cell>
        </row>
        <row r="68">
          <cell r="A68">
            <v>40</v>
          </cell>
          <cell r="B68">
            <v>0</v>
          </cell>
          <cell r="C68">
            <v>0</v>
          </cell>
          <cell r="D68" t="str">
            <v>M</v>
          </cell>
          <cell r="E68" t="str">
            <v>3030</v>
          </cell>
          <cell r="F68" t="str">
            <v>10</v>
          </cell>
          <cell r="G68">
            <v>56</v>
          </cell>
          <cell r="H68">
            <v>0</v>
          </cell>
          <cell r="I68">
            <v>2.75</v>
          </cell>
          <cell r="J68" t="e">
            <v>#DIV/0!</v>
          </cell>
          <cell r="K68">
            <v>0</v>
          </cell>
          <cell r="L68" t="e">
            <v>#DIV/0!</v>
          </cell>
          <cell r="M68">
            <v>6</v>
          </cell>
          <cell r="N68">
            <v>0</v>
          </cell>
          <cell r="O68">
            <v>0</v>
          </cell>
          <cell r="P68" t="str">
            <v>46874</v>
          </cell>
        </row>
        <row r="69">
          <cell r="A69">
            <v>40</v>
          </cell>
          <cell r="B69">
            <v>0</v>
          </cell>
          <cell r="C69">
            <v>0</v>
          </cell>
          <cell r="D69" t="str">
            <v>M</v>
          </cell>
          <cell r="E69" t="str">
            <v>3037</v>
          </cell>
          <cell r="F69" t="str">
            <v>10</v>
          </cell>
          <cell r="G69">
            <v>50</v>
          </cell>
          <cell r="H69">
            <v>0</v>
          </cell>
          <cell r="I69">
            <v>4</v>
          </cell>
          <cell r="J69" t="e">
            <v>#DIV/0!</v>
          </cell>
          <cell r="K69">
            <v>0</v>
          </cell>
          <cell r="L69" t="e">
            <v>#DIV/0!</v>
          </cell>
          <cell r="M69">
            <v>6</v>
          </cell>
          <cell r="N69">
            <v>0</v>
          </cell>
          <cell r="O69">
            <v>0</v>
          </cell>
          <cell r="P69" t="str">
            <v>46865</v>
          </cell>
        </row>
        <row r="70">
          <cell r="A70">
            <v>41</v>
          </cell>
          <cell r="B70">
            <v>0</v>
          </cell>
          <cell r="C70">
            <v>0</v>
          </cell>
          <cell r="D70" t="str">
            <v>M</v>
          </cell>
          <cell r="E70" t="str">
            <v>3037</v>
          </cell>
          <cell r="F70" t="str">
            <v>10</v>
          </cell>
          <cell r="G70">
            <v>0</v>
          </cell>
          <cell r="H70">
            <v>0</v>
          </cell>
          <cell r="I70">
            <v>1</v>
          </cell>
          <cell r="J70" t="e">
            <v>#DIV/0!</v>
          </cell>
          <cell r="K70">
            <v>0</v>
          </cell>
          <cell r="L70" t="e">
            <v>#DIV/0!</v>
          </cell>
          <cell r="M70">
            <v>6</v>
          </cell>
          <cell r="N70">
            <v>0</v>
          </cell>
          <cell r="O70">
            <v>0</v>
          </cell>
          <cell r="P70" t="str">
            <v>46865</v>
          </cell>
        </row>
        <row r="71">
          <cell r="A71">
            <v>42</v>
          </cell>
          <cell r="B71">
            <v>0</v>
          </cell>
          <cell r="C71">
            <v>0</v>
          </cell>
          <cell r="D71" t="str">
            <v>M</v>
          </cell>
          <cell r="E71" t="str">
            <v>2992</v>
          </cell>
          <cell r="F71" t="str">
            <v>10</v>
          </cell>
          <cell r="G71">
            <v>50</v>
          </cell>
          <cell r="H71">
            <v>0</v>
          </cell>
          <cell r="I71">
            <v>2.5</v>
          </cell>
          <cell r="J71" t="e">
            <v>#DIV/0!</v>
          </cell>
          <cell r="K71">
            <v>0</v>
          </cell>
          <cell r="L71" t="e">
            <v>#DIV/0!</v>
          </cell>
          <cell r="M71">
            <v>6</v>
          </cell>
          <cell r="N71">
            <v>0</v>
          </cell>
          <cell r="O71">
            <v>0</v>
          </cell>
          <cell r="P71" t="str">
            <v>46864</v>
          </cell>
        </row>
        <row r="72">
          <cell r="A72">
            <v>42</v>
          </cell>
          <cell r="B72">
            <v>0</v>
          </cell>
          <cell r="C72">
            <v>0</v>
          </cell>
          <cell r="D72" t="str">
            <v>M</v>
          </cell>
          <cell r="E72" t="str">
            <v>3006</v>
          </cell>
          <cell r="F72" t="str">
            <v>10</v>
          </cell>
          <cell r="G72">
            <v>99</v>
          </cell>
          <cell r="H72">
            <v>0</v>
          </cell>
          <cell r="I72">
            <v>2.5</v>
          </cell>
          <cell r="J72" t="e">
            <v>#DIV/0!</v>
          </cell>
          <cell r="K72">
            <v>0</v>
          </cell>
          <cell r="L72" t="e">
            <v>#DIV/0!</v>
          </cell>
          <cell r="M72">
            <v>6</v>
          </cell>
          <cell r="N72">
            <v>0</v>
          </cell>
          <cell r="O72">
            <v>0</v>
          </cell>
          <cell r="P72" t="str">
            <v>47072</v>
          </cell>
        </row>
        <row r="73">
          <cell r="A73">
            <v>37</v>
          </cell>
          <cell r="B73">
            <v>0</v>
          </cell>
          <cell r="C73">
            <v>0</v>
          </cell>
          <cell r="D73" t="str">
            <v>M</v>
          </cell>
          <cell r="E73" t="str">
            <v>1957-A</v>
          </cell>
          <cell r="F73" t="str">
            <v>10</v>
          </cell>
          <cell r="G73">
            <v>0</v>
          </cell>
          <cell r="H73">
            <v>0.5</v>
          </cell>
          <cell r="I73">
            <v>0</v>
          </cell>
          <cell r="J73" t="e">
            <v>#DIV/0!</v>
          </cell>
          <cell r="K73">
            <v>0</v>
          </cell>
          <cell r="L73" t="e">
            <v>#DIV/0!</v>
          </cell>
          <cell r="M73">
            <v>7</v>
          </cell>
          <cell r="N73">
            <v>0</v>
          </cell>
          <cell r="O73">
            <v>0</v>
          </cell>
          <cell r="P73" t="str">
            <v>45782</v>
          </cell>
        </row>
        <row r="74">
          <cell r="A74">
            <v>40</v>
          </cell>
          <cell r="B74">
            <v>1500</v>
          </cell>
          <cell r="C74">
            <v>0</v>
          </cell>
          <cell r="D74" t="str">
            <v>M</v>
          </cell>
          <cell r="E74" t="str">
            <v>2499-C</v>
          </cell>
          <cell r="F74" t="str">
            <v>10</v>
          </cell>
          <cell r="G74">
            <v>6205</v>
          </cell>
          <cell r="H74">
            <v>3</v>
          </cell>
          <cell r="I74">
            <v>1.75</v>
          </cell>
          <cell r="J74" t="e">
            <v>#DIV/0!</v>
          </cell>
          <cell r="K74">
            <v>0</v>
          </cell>
          <cell r="L74" t="e">
            <v>#DIV/0!</v>
          </cell>
          <cell r="M74">
            <v>7</v>
          </cell>
          <cell r="N74">
            <v>0</v>
          </cell>
          <cell r="O74">
            <v>0</v>
          </cell>
          <cell r="P74" t="str">
            <v>46532</v>
          </cell>
        </row>
        <row r="75">
          <cell r="A75">
            <v>40</v>
          </cell>
          <cell r="B75">
            <v>0</v>
          </cell>
          <cell r="C75">
            <v>0</v>
          </cell>
          <cell r="D75" t="str">
            <v>M</v>
          </cell>
          <cell r="E75" t="str">
            <v>1957-A</v>
          </cell>
          <cell r="F75" t="str">
            <v>10</v>
          </cell>
          <cell r="G75">
            <v>0</v>
          </cell>
          <cell r="H75">
            <v>0</v>
          </cell>
          <cell r="I75">
            <v>1</v>
          </cell>
          <cell r="J75" t="e">
            <v>#DIV/0!</v>
          </cell>
          <cell r="K75">
            <v>0</v>
          </cell>
          <cell r="L75" t="e">
            <v>#DIV/0!</v>
          </cell>
          <cell r="M75">
            <v>7</v>
          </cell>
          <cell r="N75">
            <v>0</v>
          </cell>
          <cell r="O75">
            <v>0</v>
          </cell>
          <cell r="P75" t="str">
            <v>46492</v>
          </cell>
        </row>
        <row r="76">
          <cell r="A76">
            <v>42</v>
          </cell>
          <cell r="B76">
            <v>0</v>
          </cell>
          <cell r="C76">
            <v>0</v>
          </cell>
          <cell r="D76" t="str">
            <v>M</v>
          </cell>
          <cell r="E76" t="str">
            <v>2499</v>
          </cell>
          <cell r="F76" t="str">
            <v>10</v>
          </cell>
          <cell r="G76">
            <v>0</v>
          </cell>
          <cell r="H76">
            <v>0</v>
          </cell>
          <cell r="I76">
            <v>0.25</v>
          </cell>
          <cell r="J76" t="e">
            <v>#DIV/0!</v>
          </cell>
          <cell r="K76">
            <v>0</v>
          </cell>
          <cell r="L76" t="e">
            <v>#DIV/0!</v>
          </cell>
          <cell r="M76">
            <v>7</v>
          </cell>
          <cell r="N76">
            <v>0</v>
          </cell>
          <cell r="O76">
            <v>0</v>
          </cell>
          <cell r="P76" t="str">
            <v>46531</v>
          </cell>
        </row>
        <row r="77">
          <cell r="A77">
            <v>37</v>
          </cell>
          <cell r="B77">
            <v>0</v>
          </cell>
          <cell r="C77">
            <v>0</v>
          </cell>
          <cell r="D77" t="str">
            <v>M</v>
          </cell>
          <cell r="E77" t="str">
            <v>2230</v>
          </cell>
          <cell r="F77" t="str">
            <v>10</v>
          </cell>
          <cell r="G77">
            <v>0</v>
          </cell>
          <cell r="H77">
            <v>0</v>
          </cell>
          <cell r="I77">
            <v>0.25</v>
          </cell>
          <cell r="J77" t="e">
            <v>#DIV/0!</v>
          </cell>
          <cell r="K77">
            <v>0</v>
          </cell>
          <cell r="L77" t="e">
            <v>#DIV/0!</v>
          </cell>
          <cell r="M77">
            <v>8</v>
          </cell>
          <cell r="N77">
            <v>0</v>
          </cell>
          <cell r="O77">
            <v>0</v>
          </cell>
          <cell r="P77" t="str">
            <v>44670</v>
          </cell>
        </row>
        <row r="78">
          <cell r="A78">
            <v>39</v>
          </cell>
          <cell r="B78">
            <v>0</v>
          </cell>
          <cell r="C78">
            <v>0</v>
          </cell>
          <cell r="D78" t="str">
            <v>M</v>
          </cell>
          <cell r="E78" t="str">
            <v>1823</v>
          </cell>
          <cell r="F78" t="str">
            <v>10</v>
          </cell>
          <cell r="G78">
            <v>0</v>
          </cell>
          <cell r="H78">
            <v>0</v>
          </cell>
          <cell r="I78">
            <v>1</v>
          </cell>
          <cell r="J78" t="e">
            <v>#DIV/0!</v>
          </cell>
          <cell r="K78">
            <v>0</v>
          </cell>
          <cell r="L78" t="e">
            <v>#DIV/0!</v>
          </cell>
          <cell r="M78">
            <v>8</v>
          </cell>
          <cell r="N78">
            <v>0</v>
          </cell>
          <cell r="O78">
            <v>0</v>
          </cell>
          <cell r="P78" t="str">
            <v>45324</v>
          </cell>
        </row>
        <row r="79">
          <cell r="A79">
            <v>41</v>
          </cell>
          <cell r="B79">
            <v>0</v>
          </cell>
          <cell r="C79">
            <v>0</v>
          </cell>
          <cell r="D79" t="str">
            <v>M</v>
          </cell>
          <cell r="E79" t="str">
            <v>2621-A</v>
          </cell>
          <cell r="F79" t="str">
            <v>10</v>
          </cell>
          <cell r="G79">
            <v>0</v>
          </cell>
          <cell r="H79">
            <v>1</v>
          </cell>
          <cell r="I79">
            <v>5</v>
          </cell>
          <cell r="J79" t="e">
            <v>#DIV/0!</v>
          </cell>
          <cell r="K79">
            <v>5</v>
          </cell>
          <cell r="L79" t="e">
            <v>#DIV/0!</v>
          </cell>
          <cell r="M79">
            <v>8</v>
          </cell>
          <cell r="N79">
            <v>0</v>
          </cell>
          <cell r="O79">
            <v>0</v>
          </cell>
          <cell r="P79" t="str">
            <v>45549</v>
          </cell>
        </row>
        <row r="80">
          <cell r="A80">
            <v>44</v>
          </cell>
          <cell r="B80">
            <v>0</v>
          </cell>
          <cell r="C80">
            <v>0</v>
          </cell>
          <cell r="D80" t="str">
            <v>M</v>
          </cell>
          <cell r="E80" t="str">
            <v>2507</v>
          </cell>
          <cell r="F80" t="str">
            <v>10</v>
          </cell>
          <cell r="G80">
            <v>0</v>
          </cell>
          <cell r="H80">
            <v>0</v>
          </cell>
          <cell r="I80">
            <v>0.75</v>
          </cell>
          <cell r="J80" t="e">
            <v>#DIV/0!</v>
          </cell>
          <cell r="K80">
            <v>0</v>
          </cell>
          <cell r="L80" t="e">
            <v>#DIV/0!</v>
          </cell>
          <cell r="M80">
            <v>8</v>
          </cell>
          <cell r="N80">
            <v>0</v>
          </cell>
          <cell r="O80">
            <v>0</v>
          </cell>
          <cell r="P80" t="str">
            <v>45184</v>
          </cell>
        </row>
        <row r="81">
          <cell r="A81">
            <v>45</v>
          </cell>
          <cell r="B81">
            <v>0</v>
          </cell>
          <cell r="C81">
            <v>0</v>
          </cell>
          <cell r="D81" t="str">
            <v>M</v>
          </cell>
          <cell r="E81" t="str">
            <v>2351-B</v>
          </cell>
          <cell r="F81" t="str">
            <v>10</v>
          </cell>
          <cell r="G81">
            <v>0</v>
          </cell>
          <cell r="H81">
            <v>0</v>
          </cell>
          <cell r="I81">
            <v>0.25</v>
          </cell>
          <cell r="J81" t="e">
            <v>#DIV/0!</v>
          </cell>
          <cell r="K81">
            <v>0</v>
          </cell>
          <cell r="L81" t="e">
            <v>#DIV/0!</v>
          </cell>
          <cell r="M81">
            <v>8</v>
          </cell>
          <cell r="N81">
            <v>0</v>
          </cell>
          <cell r="O81">
            <v>0</v>
          </cell>
          <cell r="P81" t="str">
            <v>47302</v>
          </cell>
        </row>
        <row r="82">
          <cell r="A82">
            <v>46</v>
          </cell>
          <cell r="B82">
            <v>0</v>
          </cell>
          <cell r="C82">
            <v>0</v>
          </cell>
          <cell r="D82" t="str">
            <v>M</v>
          </cell>
          <cell r="E82" t="str">
            <v>2507</v>
          </cell>
          <cell r="F82" t="str">
            <v>10</v>
          </cell>
          <cell r="G82">
            <v>0</v>
          </cell>
          <cell r="H82">
            <v>0</v>
          </cell>
          <cell r="I82">
            <v>0.75</v>
          </cell>
          <cell r="J82" t="e">
            <v>#DIV/0!</v>
          </cell>
          <cell r="K82">
            <v>0</v>
          </cell>
          <cell r="L82" t="e">
            <v>#DIV/0!</v>
          </cell>
          <cell r="M82">
            <v>8</v>
          </cell>
          <cell r="N82">
            <v>0</v>
          </cell>
          <cell r="O82">
            <v>0</v>
          </cell>
          <cell r="P82" t="str">
            <v>45744</v>
          </cell>
        </row>
        <row r="83">
          <cell r="A83">
            <v>36</v>
          </cell>
          <cell r="B83">
            <v>0</v>
          </cell>
          <cell r="C83">
            <v>0</v>
          </cell>
          <cell r="D83" t="str">
            <v>M</v>
          </cell>
          <cell r="E83" t="str">
            <v>2362-B</v>
          </cell>
          <cell r="F83" t="str">
            <v>10</v>
          </cell>
          <cell r="G83">
            <v>0</v>
          </cell>
          <cell r="H83">
            <v>0</v>
          </cell>
          <cell r="I83">
            <v>0.25</v>
          </cell>
          <cell r="J83" t="e">
            <v>#DIV/0!</v>
          </cell>
          <cell r="K83">
            <v>0</v>
          </cell>
          <cell r="L83" t="e">
            <v>#DIV/0!</v>
          </cell>
          <cell r="M83">
            <v>9</v>
          </cell>
          <cell r="N83">
            <v>0</v>
          </cell>
          <cell r="O83">
            <v>0</v>
          </cell>
          <cell r="P83" t="str">
            <v>46047</v>
          </cell>
        </row>
        <row r="84">
          <cell r="A84">
            <v>37</v>
          </cell>
          <cell r="B84">
            <v>0</v>
          </cell>
          <cell r="C84">
            <v>0</v>
          </cell>
          <cell r="D84" t="str">
            <v>M</v>
          </cell>
          <cell r="E84" t="str">
            <v>3031</v>
          </cell>
          <cell r="F84" t="str">
            <v>10</v>
          </cell>
          <cell r="G84">
            <v>0</v>
          </cell>
          <cell r="H84">
            <v>0</v>
          </cell>
          <cell r="I84">
            <v>8.25</v>
          </cell>
          <cell r="J84" t="e">
            <v>#DIV/0!</v>
          </cell>
          <cell r="K84">
            <v>1</v>
          </cell>
          <cell r="L84" t="e">
            <v>#DIV/0!</v>
          </cell>
          <cell r="M84">
            <v>9</v>
          </cell>
          <cell r="N84">
            <v>0</v>
          </cell>
          <cell r="O84">
            <v>0</v>
          </cell>
          <cell r="P84" t="str">
            <v>46133</v>
          </cell>
        </row>
        <row r="85">
          <cell r="A85">
            <v>37</v>
          </cell>
          <cell r="B85">
            <v>0</v>
          </cell>
          <cell r="C85">
            <v>0</v>
          </cell>
          <cell r="D85" t="str">
            <v>M</v>
          </cell>
          <cell r="E85" t="str">
            <v>3032</v>
          </cell>
          <cell r="F85" t="str">
            <v>10</v>
          </cell>
          <cell r="G85">
            <v>0</v>
          </cell>
          <cell r="H85">
            <v>0</v>
          </cell>
          <cell r="I85">
            <v>6</v>
          </cell>
          <cell r="J85" t="e">
            <v>#DIV/0!</v>
          </cell>
          <cell r="K85">
            <v>0</v>
          </cell>
          <cell r="L85" t="e">
            <v>#DIV/0!</v>
          </cell>
          <cell r="M85">
            <v>9</v>
          </cell>
          <cell r="N85">
            <v>0</v>
          </cell>
          <cell r="O85">
            <v>0</v>
          </cell>
          <cell r="P85" t="str">
            <v>46134</v>
          </cell>
        </row>
        <row r="86">
          <cell r="A86">
            <v>38</v>
          </cell>
          <cell r="B86">
            <v>0</v>
          </cell>
          <cell r="C86">
            <v>0</v>
          </cell>
          <cell r="D86" t="str">
            <v>M</v>
          </cell>
          <cell r="E86" t="str">
            <v>3031</v>
          </cell>
          <cell r="F86" t="str">
            <v>10</v>
          </cell>
          <cell r="G86">
            <v>66</v>
          </cell>
          <cell r="H86">
            <v>1.25</v>
          </cell>
          <cell r="I86">
            <v>5</v>
          </cell>
          <cell r="J86" t="e">
            <v>#DIV/0!</v>
          </cell>
          <cell r="K86">
            <v>0</v>
          </cell>
          <cell r="L86" t="e">
            <v>#DIV/0!</v>
          </cell>
          <cell r="M86">
            <v>9</v>
          </cell>
          <cell r="N86">
            <v>0</v>
          </cell>
          <cell r="O86">
            <v>0</v>
          </cell>
          <cell r="P86" t="str">
            <v>46133</v>
          </cell>
        </row>
        <row r="87">
          <cell r="A87">
            <v>38</v>
          </cell>
          <cell r="B87">
            <v>0</v>
          </cell>
          <cell r="C87">
            <v>0</v>
          </cell>
          <cell r="D87" t="str">
            <v>M</v>
          </cell>
          <cell r="E87" t="str">
            <v>3032</v>
          </cell>
          <cell r="F87" t="str">
            <v>10</v>
          </cell>
          <cell r="G87">
            <v>48</v>
          </cell>
          <cell r="H87">
            <v>0</v>
          </cell>
          <cell r="I87">
            <v>4</v>
          </cell>
          <cell r="J87" t="e">
            <v>#DIV/0!</v>
          </cell>
          <cell r="K87">
            <v>0</v>
          </cell>
          <cell r="L87" t="e">
            <v>#DIV/0!</v>
          </cell>
          <cell r="M87">
            <v>9</v>
          </cell>
          <cell r="N87">
            <v>0</v>
          </cell>
          <cell r="O87">
            <v>0</v>
          </cell>
          <cell r="P87" t="str">
            <v>46134</v>
          </cell>
        </row>
        <row r="88">
          <cell r="A88">
            <v>38</v>
          </cell>
          <cell r="B88">
            <v>0</v>
          </cell>
          <cell r="C88">
            <v>0</v>
          </cell>
          <cell r="D88" t="str">
            <v>M</v>
          </cell>
          <cell r="E88" t="str">
            <v>2362-E</v>
          </cell>
          <cell r="F88" t="str">
            <v>10</v>
          </cell>
          <cell r="G88">
            <v>0</v>
          </cell>
          <cell r="H88">
            <v>0</v>
          </cell>
          <cell r="I88">
            <v>1</v>
          </cell>
          <cell r="J88" t="e">
            <v>#DIV/0!</v>
          </cell>
          <cell r="K88">
            <v>0</v>
          </cell>
          <cell r="L88" t="e">
            <v>#DIV/0!</v>
          </cell>
          <cell r="M88">
            <v>9</v>
          </cell>
          <cell r="N88">
            <v>0</v>
          </cell>
          <cell r="O88">
            <v>0</v>
          </cell>
          <cell r="P88" t="str">
            <v>46049</v>
          </cell>
        </row>
        <row r="89">
          <cell r="A89">
            <v>43</v>
          </cell>
          <cell r="B89">
            <v>0</v>
          </cell>
          <cell r="C89">
            <v>0</v>
          </cell>
          <cell r="D89" t="str">
            <v>A</v>
          </cell>
          <cell r="E89" t="str">
            <v>2698-B</v>
          </cell>
          <cell r="F89" t="str">
            <v>10</v>
          </cell>
          <cell r="G89">
            <v>0</v>
          </cell>
          <cell r="H89">
            <v>0</v>
          </cell>
          <cell r="I89">
            <v>2.75</v>
          </cell>
          <cell r="J89" t="e">
            <v>#DIV/0!</v>
          </cell>
          <cell r="K89">
            <v>0</v>
          </cell>
          <cell r="L89" t="e">
            <v>#DIV/0!</v>
          </cell>
          <cell r="M89">
            <v>9</v>
          </cell>
          <cell r="N89">
            <v>0</v>
          </cell>
          <cell r="O89">
            <v>0</v>
          </cell>
          <cell r="P89" t="str">
            <v>46825</v>
          </cell>
        </row>
        <row r="90">
          <cell r="A90">
            <v>43</v>
          </cell>
          <cell r="B90">
            <v>0</v>
          </cell>
          <cell r="C90">
            <v>0</v>
          </cell>
          <cell r="D90" t="str">
            <v>M</v>
          </cell>
          <cell r="E90" t="str">
            <v>3008</v>
          </cell>
          <cell r="F90" t="str">
            <v>10</v>
          </cell>
          <cell r="G90">
            <v>0</v>
          </cell>
          <cell r="H90">
            <v>0</v>
          </cell>
          <cell r="I90">
            <v>9</v>
          </cell>
          <cell r="J90" t="e">
            <v>#DIV/0!</v>
          </cell>
          <cell r="K90">
            <v>0</v>
          </cell>
          <cell r="L90" t="e">
            <v>#DIV/0!</v>
          </cell>
          <cell r="M90">
            <v>9</v>
          </cell>
          <cell r="N90">
            <v>0</v>
          </cell>
          <cell r="O90">
            <v>0</v>
          </cell>
          <cell r="P90" t="str">
            <v>47172</v>
          </cell>
        </row>
        <row r="91">
          <cell r="A91">
            <v>44</v>
          </cell>
          <cell r="B91">
            <v>0</v>
          </cell>
          <cell r="C91">
            <v>0</v>
          </cell>
          <cell r="D91" t="str">
            <v>M</v>
          </cell>
          <cell r="E91" t="str">
            <v>3031</v>
          </cell>
          <cell r="F91" t="str">
            <v>10</v>
          </cell>
          <cell r="G91">
            <v>54</v>
          </cell>
          <cell r="H91">
            <v>0</v>
          </cell>
          <cell r="I91">
            <v>3.25</v>
          </cell>
          <cell r="J91" t="e">
            <v>#DIV/0!</v>
          </cell>
          <cell r="K91">
            <v>0</v>
          </cell>
          <cell r="L91" t="e">
            <v>#DIV/0!</v>
          </cell>
          <cell r="M91">
            <v>9</v>
          </cell>
          <cell r="N91">
            <v>0</v>
          </cell>
          <cell r="O91">
            <v>0</v>
          </cell>
          <cell r="P91" t="str">
            <v>47392</v>
          </cell>
        </row>
        <row r="92">
          <cell r="A92">
            <v>44</v>
          </cell>
          <cell r="B92">
            <v>0</v>
          </cell>
          <cell r="C92">
            <v>0</v>
          </cell>
          <cell r="D92" t="str">
            <v>M</v>
          </cell>
          <cell r="E92" t="str">
            <v>3032</v>
          </cell>
          <cell r="F92" t="str">
            <v>10</v>
          </cell>
          <cell r="G92">
            <v>33</v>
          </cell>
          <cell r="H92">
            <v>0</v>
          </cell>
          <cell r="I92">
            <v>4.75</v>
          </cell>
          <cell r="J92" t="e">
            <v>#DIV/0!</v>
          </cell>
          <cell r="K92">
            <v>0</v>
          </cell>
          <cell r="L92" t="e">
            <v>#DIV/0!</v>
          </cell>
          <cell r="M92">
            <v>9</v>
          </cell>
          <cell r="N92">
            <v>0</v>
          </cell>
          <cell r="O92">
            <v>0</v>
          </cell>
          <cell r="P92" t="str">
            <v>47391</v>
          </cell>
        </row>
        <row r="93">
          <cell r="A93">
            <v>46</v>
          </cell>
          <cell r="B93">
            <v>0</v>
          </cell>
          <cell r="C93">
            <v>0</v>
          </cell>
          <cell r="D93" t="str">
            <v>M</v>
          </cell>
          <cell r="E93" t="str">
            <v>3008</v>
          </cell>
          <cell r="F93" t="str">
            <v>10</v>
          </cell>
          <cell r="G93">
            <v>0</v>
          </cell>
          <cell r="H93">
            <v>0</v>
          </cell>
          <cell r="I93">
            <v>5</v>
          </cell>
          <cell r="J93" t="e">
            <v>#DIV/0!</v>
          </cell>
          <cell r="K93">
            <v>0</v>
          </cell>
          <cell r="L93" t="e">
            <v>#DIV/0!</v>
          </cell>
          <cell r="M93">
            <v>9</v>
          </cell>
          <cell r="N93">
            <v>0</v>
          </cell>
          <cell r="O93">
            <v>0</v>
          </cell>
          <cell r="P93" t="str">
            <v>47754</v>
          </cell>
        </row>
        <row r="94">
          <cell r="A94">
            <v>46</v>
          </cell>
          <cell r="B94">
            <v>0</v>
          </cell>
          <cell r="C94">
            <v>0</v>
          </cell>
          <cell r="D94" t="str">
            <v>M</v>
          </cell>
          <cell r="E94" t="str">
            <v>3075</v>
          </cell>
          <cell r="F94" t="str">
            <v>10</v>
          </cell>
          <cell r="G94">
            <v>0</v>
          </cell>
          <cell r="H94">
            <v>0</v>
          </cell>
          <cell r="I94">
            <v>1</v>
          </cell>
          <cell r="J94" t="e">
            <v>#DIV/0!</v>
          </cell>
          <cell r="K94">
            <v>0</v>
          </cell>
          <cell r="L94" t="e">
            <v>#DIV/0!</v>
          </cell>
          <cell r="M94">
            <v>9</v>
          </cell>
          <cell r="N94">
            <v>0</v>
          </cell>
          <cell r="O94">
            <v>0</v>
          </cell>
          <cell r="P94" t="str">
            <v>46939</v>
          </cell>
        </row>
        <row r="95">
          <cell r="A95">
            <v>37</v>
          </cell>
          <cell r="B95">
            <v>0</v>
          </cell>
          <cell r="C95">
            <v>0</v>
          </cell>
          <cell r="D95" t="str">
            <v>M</v>
          </cell>
          <cell r="E95" t="str">
            <v>3075</v>
          </cell>
          <cell r="F95" t="str">
            <v>10</v>
          </cell>
          <cell r="G95">
            <v>0</v>
          </cell>
          <cell r="H95">
            <v>7.25</v>
          </cell>
          <cell r="I95">
            <v>0</v>
          </cell>
          <cell r="J95" t="e">
            <v>#DIV/0!</v>
          </cell>
          <cell r="K95">
            <v>0</v>
          </cell>
          <cell r="L95" t="e">
            <v>#DIV/0!</v>
          </cell>
          <cell r="M95">
            <v>10</v>
          </cell>
          <cell r="N95">
            <v>0</v>
          </cell>
          <cell r="O95">
            <v>0</v>
          </cell>
          <cell r="P95" t="str">
            <v>45658</v>
          </cell>
        </row>
        <row r="96">
          <cell r="A96">
            <v>38</v>
          </cell>
          <cell r="B96">
            <v>0</v>
          </cell>
          <cell r="C96">
            <v>0</v>
          </cell>
          <cell r="D96" t="str">
            <v>M</v>
          </cell>
          <cell r="E96" t="str">
            <v>3075</v>
          </cell>
          <cell r="F96" t="str">
            <v>10</v>
          </cell>
          <cell r="G96">
            <v>0</v>
          </cell>
          <cell r="H96">
            <v>4.25</v>
          </cell>
          <cell r="I96">
            <v>0</v>
          </cell>
          <cell r="J96" t="e">
            <v>#DIV/0!</v>
          </cell>
          <cell r="K96">
            <v>0</v>
          </cell>
          <cell r="L96" t="e">
            <v>#DIV/0!</v>
          </cell>
          <cell r="M96">
            <v>10</v>
          </cell>
          <cell r="N96">
            <v>0</v>
          </cell>
          <cell r="O96">
            <v>0</v>
          </cell>
          <cell r="P96" t="str">
            <v>45593</v>
          </cell>
        </row>
        <row r="97">
          <cell r="A97">
            <v>39</v>
          </cell>
          <cell r="B97">
            <v>1500</v>
          </cell>
          <cell r="C97">
            <v>0</v>
          </cell>
          <cell r="D97" t="str">
            <v>M</v>
          </cell>
          <cell r="E97" t="str">
            <v>2758-B</v>
          </cell>
          <cell r="F97" t="str">
            <v>10</v>
          </cell>
          <cell r="G97">
            <v>3342</v>
          </cell>
          <cell r="H97">
            <v>18.75</v>
          </cell>
          <cell r="I97">
            <v>11</v>
          </cell>
          <cell r="J97" t="e">
            <v>#DIV/0!</v>
          </cell>
          <cell r="K97">
            <v>0</v>
          </cell>
          <cell r="L97" t="e">
            <v>#DIV/0!</v>
          </cell>
          <cell r="M97">
            <v>10</v>
          </cell>
          <cell r="N97">
            <v>0</v>
          </cell>
          <cell r="O97">
            <v>0</v>
          </cell>
          <cell r="P97" t="str">
            <v>46618</v>
          </cell>
        </row>
        <row r="98">
          <cell r="A98">
            <v>39</v>
          </cell>
          <cell r="B98">
            <v>0</v>
          </cell>
          <cell r="C98">
            <v>0</v>
          </cell>
          <cell r="D98" t="str">
            <v>M</v>
          </cell>
          <cell r="E98" t="str">
            <v>3075</v>
          </cell>
          <cell r="F98" t="str">
            <v>10</v>
          </cell>
          <cell r="G98">
            <v>0</v>
          </cell>
          <cell r="H98">
            <v>1.75</v>
          </cell>
          <cell r="I98">
            <v>0</v>
          </cell>
          <cell r="J98" t="e">
            <v>#DIV/0!</v>
          </cell>
          <cell r="K98">
            <v>0</v>
          </cell>
          <cell r="L98" t="e">
            <v>#DIV/0!</v>
          </cell>
          <cell r="M98">
            <v>10</v>
          </cell>
          <cell r="N98">
            <v>0</v>
          </cell>
          <cell r="O98">
            <v>0</v>
          </cell>
          <cell r="P98" t="str">
            <v>46641</v>
          </cell>
        </row>
        <row r="99">
          <cell r="A99">
            <v>40</v>
          </cell>
          <cell r="B99">
            <v>1500</v>
          </cell>
          <cell r="C99">
            <v>0</v>
          </cell>
          <cell r="D99" t="str">
            <v>M</v>
          </cell>
          <cell r="E99" t="str">
            <v>2758-B</v>
          </cell>
          <cell r="F99" t="str">
            <v>10</v>
          </cell>
          <cell r="G99">
            <v>73</v>
          </cell>
          <cell r="H99">
            <v>0.25</v>
          </cell>
          <cell r="I99">
            <v>0.5</v>
          </cell>
          <cell r="J99" t="e">
            <v>#DIV/0!</v>
          </cell>
          <cell r="K99">
            <v>0</v>
          </cell>
          <cell r="L99" t="e">
            <v>#DIV/0!</v>
          </cell>
          <cell r="M99">
            <v>10</v>
          </cell>
          <cell r="N99">
            <v>0</v>
          </cell>
          <cell r="O99">
            <v>0</v>
          </cell>
          <cell r="P99" t="str">
            <v>46618</v>
          </cell>
        </row>
        <row r="100">
          <cell r="A100">
            <v>41</v>
          </cell>
          <cell r="B100">
            <v>1500</v>
          </cell>
          <cell r="C100">
            <v>0</v>
          </cell>
          <cell r="D100" t="str">
            <v>M</v>
          </cell>
          <cell r="E100" t="str">
            <v>2758-B</v>
          </cell>
          <cell r="F100" t="str">
            <v>10</v>
          </cell>
          <cell r="G100">
            <v>2846</v>
          </cell>
          <cell r="H100">
            <v>9.75</v>
          </cell>
          <cell r="I100">
            <v>1.5</v>
          </cell>
          <cell r="J100" t="e">
            <v>#DIV/0!</v>
          </cell>
          <cell r="K100">
            <v>0</v>
          </cell>
          <cell r="L100" t="e">
            <v>#DIV/0!</v>
          </cell>
          <cell r="M100">
            <v>10</v>
          </cell>
          <cell r="N100">
            <v>0</v>
          </cell>
          <cell r="O100">
            <v>0</v>
          </cell>
          <cell r="P100" t="str">
            <v>46663</v>
          </cell>
        </row>
        <row r="101">
          <cell r="A101">
            <v>42</v>
          </cell>
          <cell r="B101">
            <v>1500</v>
          </cell>
          <cell r="C101">
            <v>0</v>
          </cell>
          <cell r="D101" t="str">
            <v>M</v>
          </cell>
          <cell r="E101" t="str">
            <v>2758-B</v>
          </cell>
          <cell r="F101" t="str">
            <v>10</v>
          </cell>
          <cell r="G101">
            <v>2795</v>
          </cell>
          <cell r="H101">
            <v>3</v>
          </cell>
          <cell r="I101">
            <v>0.75</v>
          </cell>
          <cell r="J101" t="e">
            <v>#DIV/0!</v>
          </cell>
          <cell r="K101">
            <v>0</v>
          </cell>
          <cell r="L101" t="e">
            <v>#DIV/0!</v>
          </cell>
          <cell r="M101">
            <v>10</v>
          </cell>
          <cell r="N101">
            <v>0</v>
          </cell>
          <cell r="O101">
            <v>0</v>
          </cell>
          <cell r="P101" t="str">
            <v>46663</v>
          </cell>
        </row>
        <row r="102">
          <cell r="A102">
            <v>42</v>
          </cell>
          <cell r="B102">
            <v>0</v>
          </cell>
          <cell r="C102">
            <v>0</v>
          </cell>
          <cell r="D102" t="str">
            <v>M</v>
          </cell>
          <cell r="E102" t="str">
            <v>2906-A</v>
          </cell>
          <cell r="F102" t="str">
            <v>10</v>
          </cell>
          <cell r="G102">
            <v>0</v>
          </cell>
          <cell r="H102">
            <v>1.5</v>
          </cell>
          <cell r="I102">
            <v>20.5</v>
          </cell>
          <cell r="J102" t="e">
            <v>#DIV/0!</v>
          </cell>
          <cell r="K102">
            <v>0</v>
          </cell>
          <cell r="L102" t="e">
            <v>#DIV/0!</v>
          </cell>
          <cell r="M102">
            <v>10</v>
          </cell>
          <cell r="N102">
            <v>0</v>
          </cell>
          <cell r="O102">
            <v>0</v>
          </cell>
          <cell r="P102" t="str">
            <v>47056</v>
          </cell>
        </row>
        <row r="103">
          <cell r="A103">
            <v>44</v>
          </cell>
          <cell r="B103">
            <v>0</v>
          </cell>
          <cell r="C103">
            <v>0</v>
          </cell>
          <cell r="D103" t="str">
            <v>M</v>
          </cell>
          <cell r="E103" t="str">
            <v>2107-A</v>
          </cell>
          <cell r="F103" t="str">
            <v>10</v>
          </cell>
          <cell r="G103">
            <v>0</v>
          </cell>
          <cell r="H103">
            <v>0</v>
          </cell>
          <cell r="I103">
            <v>5.5</v>
          </cell>
          <cell r="J103" t="e">
            <v>#DIV/0!</v>
          </cell>
          <cell r="K103">
            <v>0</v>
          </cell>
          <cell r="L103" t="e">
            <v>#DIV/0!</v>
          </cell>
          <cell r="M103">
            <v>10</v>
          </cell>
          <cell r="N103">
            <v>0</v>
          </cell>
          <cell r="O103">
            <v>0</v>
          </cell>
          <cell r="P103" t="str">
            <v>47155</v>
          </cell>
        </row>
        <row r="104">
          <cell r="A104">
            <v>45</v>
          </cell>
          <cell r="B104">
            <v>0</v>
          </cell>
          <cell r="C104">
            <v>0</v>
          </cell>
          <cell r="D104" t="str">
            <v>M</v>
          </cell>
          <cell r="E104" t="str">
            <v>2129-A</v>
          </cell>
          <cell r="F104" t="str">
            <v>10</v>
          </cell>
          <cell r="G104">
            <v>0</v>
          </cell>
          <cell r="H104">
            <v>0</v>
          </cell>
          <cell r="I104">
            <v>2.5</v>
          </cell>
          <cell r="J104" t="e">
            <v>#DIV/0!</v>
          </cell>
          <cell r="K104">
            <v>0</v>
          </cell>
          <cell r="L104" t="e">
            <v>#DIV/0!</v>
          </cell>
          <cell r="M104">
            <v>10</v>
          </cell>
          <cell r="N104">
            <v>0</v>
          </cell>
          <cell r="O104">
            <v>0</v>
          </cell>
          <cell r="P104" t="str">
            <v>47157</v>
          </cell>
        </row>
        <row r="105">
          <cell r="A105">
            <v>46</v>
          </cell>
          <cell r="B105">
            <v>0</v>
          </cell>
          <cell r="C105">
            <v>0</v>
          </cell>
          <cell r="D105" t="str">
            <v>M</v>
          </cell>
          <cell r="E105" t="str">
            <v>2107-A</v>
          </cell>
          <cell r="F105" t="str">
            <v>10</v>
          </cell>
          <cell r="G105">
            <v>0</v>
          </cell>
          <cell r="H105">
            <v>0</v>
          </cell>
          <cell r="I105">
            <v>15.25</v>
          </cell>
          <cell r="J105" t="e">
            <v>#DIV/0!</v>
          </cell>
          <cell r="K105">
            <v>0</v>
          </cell>
          <cell r="L105" t="e">
            <v>#DIV/0!</v>
          </cell>
          <cell r="M105">
            <v>10</v>
          </cell>
          <cell r="N105">
            <v>0</v>
          </cell>
          <cell r="O105">
            <v>0</v>
          </cell>
          <cell r="P105" t="str">
            <v>47155</v>
          </cell>
        </row>
        <row r="106">
          <cell r="A106">
            <v>46</v>
          </cell>
          <cell r="B106">
            <v>0</v>
          </cell>
          <cell r="C106">
            <v>0</v>
          </cell>
          <cell r="D106" t="str">
            <v>M</v>
          </cell>
          <cell r="E106" t="str">
            <v>2107-B</v>
          </cell>
          <cell r="F106" t="str">
            <v>10</v>
          </cell>
          <cell r="G106">
            <v>0</v>
          </cell>
          <cell r="H106">
            <v>0</v>
          </cell>
          <cell r="I106">
            <v>5.25</v>
          </cell>
          <cell r="J106" t="e">
            <v>#DIV/0!</v>
          </cell>
          <cell r="K106">
            <v>0</v>
          </cell>
          <cell r="L106" t="e">
            <v>#DIV/0!</v>
          </cell>
          <cell r="M106">
            <v>10</v>
          </cell>
          <cell r="N106">
            <v>0</v>
          </cell>
          <cell r="O106">
            <v>0</v>
          </cell>
          <cell r="P106" t="str">
            <v>47156</v>
          </cell>
        </row>
        <row r="107">
          <cell r="A107">
            <v>46</v>
          </cell>
          <cell r="B107">
            <v>0</v>
          </cell>
          <cell r="C107">
            <v>0</v>
          </cell>
          <cell r="D107" t="str">
            <v>M</v>
          </cell>
          <cell r="E107" t="str">
            <v>2758-A</v>
          </cell>
          <cell r="F107" t="str">
            <v>10</v>
          </cell>
          <cell r="G107">
            <v>0</v>
          </cell>
          <cell r="H107">
            <v>0</v>
          </cell>
          <cell r="I107">
            <v>3.25</v>
          </cell>
          <cell r="J107" t="e">
            <v>#DIV/0!</v>
          </cell>
          <cell r="K107">
            <v>0</v>
          </cell>
          <cell r="L107" t="e">
            <v>#DIV/0!</v>
          </cell>
          <cell r="M107">
            <v>10</v>
          </cell>
          <cell r="N107">
            <v>0</v>
          </cell>
          <cell r="O107">
            <v>0</v>
          </cell>
          <cell r="P107" t="str">
            <v>46664</v>
          </cell>
        </row>
        <row r="108">
          <cell r="A108">
            <v>46</v>
          </cell>
          <cell r="B108">
            <v>0</v>
          </cell>
          <cell r="C108">
            <v>0</v>
          </cell>
          <cell r="D108" t="str">
            <v>M</v>
          </cell>
          <cell r="E108" t="str">
            <v>2758-B</v>
          </cell>
          <cell r="F108" t="str">
            <v>10</v>
          </cell>
          <cell r="G108">
            <v>0</v>
          </cell>
          <cell r="H108">
            <v>0</v>
          </cell>
          <cell r="I108">
            <v>3</v>
          </cell>
          <cell r="J108" t="e">
            <v>#DIV/0!</v>
          </cell>
          <cell r="K108">
            <v>0</v>
          </cell>
          <cell r="L108" t="e">
            <v>#DIV/0!</v>
          </cell>
          <cell r="M108">
            <v>10</v>
          </cell>
          <cell r="N108">
            <v>0</v>
          </cell>
          <cell r="O108">
            <v>0</v>
          </cell>
          <cell r="P108" t="str">
            <v>46665</v>
          </cell>
        </row>
        <row r="109">
          <cell r="A109">
            <v>37</v>
          </cell>
          <cell r="B109">
            <v>0</v>
          </cell>
          <cell r="C109">
            <v>0</v>
          </cell>
          <cell r="D109" t="str">
            <v>M</v>
          </cell>
          <cell r="E109" t="str">
            <v>2497</v>
          </cell>
          <cell r="F109" t="str">
            <v>10</v>
          </cell>
          <cell r="G109">
            <v>0</v>
          </cell>
          <cell r="H109">
            <v>0.5</v>
          </cell>
          <cell r="I109">
            <v>2</v>
          </cell>
          <cell r="J109" t="e">
            <v>#DIV/0!</v>
          </cell>
          <cell r="K109">
            <v>2.5</v>
          </cell>
          <cell r="L109" t="e">
            <v>#DIV/0!</v>
          </cell>
          <cell r="M109">
            <v>11</v>
          </cell>
          <cell r="N109">
            <v>0</v>
          </cell>
          <cell r="O109">
            <v>0</v>
          </cell>
          <cell r="P109" t="str">
            <v>45960</v>
          </cell>
        </row>
        <row r="110">
          <cell r="A110">
            <v>40</v>
          </cell>
          <cell r="B110">
            <v>0</v>
          </cell>
          <cell r="C110">
            <v>0</v>
          </cell>
          <cell r="D110" t="str">
            <v>M</v>
          </cell>
          <cell r="E110" t="str">
            <v>2736</v>
          </cell>
          <cell r="F110" t="str">
            <v>10</v>
          </cell>
          <cell r="G110">
            <v>0</v>
          </cell>
          <cell r="H110">
            <v>0</v>
          </cell>
          <cell r="I110">
            <v>1.75</v>
          </cell>
          <cell r="J110" t="e">
            <v>#DIV/0!</v>
          </cell>
          <cell r="K110">
            <v>0</v>
          </cell>
          <cell r="L110" t="e">
            <v>#DIV/0!</v>
          </cell>
          <cell r="M110">
            <v>11</v>
          </cell>
          <cell r="N110">
            <v>0</v>
          </cell>
          <cell r="O110">
            <v>0</v>
          </cell>
          <cell r="P110" t="str">
            <v>44814</v>
          </cell>
        </row>
        <row r="111">
          <cell r="A111">
            <v>42</v>
          </cell>
          <cell r="B111">
            <v>560</v>
          </cell>
          <cell r="C111">
            <v>0</v>
          </cell>
          <cell r="D111" t="str">
            <v>M</v>
          </cell>
          <cell r="E111" t="str">
            <v>1696-B</v>
          </cell>
          <cell r="F111" t="str">
            <v>10</v>
          </cell>
          <cell r="G111">
            <v>2737</v>
          </cell>
          <cell r="H111">
            <v>3.5</v>
          </cell>
          <cell r="I111">
            <v>2.5</v>
          </cell>
          <cell r="J111" t="e">
            <v>#DIV/0!</v>
          </cell>
          <cell r="K111">
            <v>0</v>
          </cell>
          <cell r="L111" t="e">
            <v>#DIV/0!</v>
          </cell>
          <cell r="M111">
            <v>11</v>
          </cell>
          <cell r="N111">
            <v>0</v>
          </cell>
          <cell r="O111">
            <v>0</v>
          </cell>
          <cell r="P111" t="str">
            <v>47019</v>
          </cell>
        </row>
        <row r="112">
          <cell r="A112">
            <v>42</v>
          </cell>
          <cell r="B112">
            <v>0</v>
          </cell>
          <cell r="C112">
            <v>0</v>
          </cell>
          <cell r="D112" t="str">
            <v>M</v>
          </cell>
          <cell r="E112" t="str">
            <v>2150</v>
          </cell>
          <cell r="F112" t="str">
            <v>10</v>
          </cell>
          <cell r="G112">
            <v>0</v>
          </cell>
          <cell r="H112">
            <v>0</v>
          </cell>
          <cell r="I112">
            <v>3</v>
          </cell>
          <cell r="J112" t="e">
            <v>#DIV/0!</v>
          </cell>
          <cell r="K112">
            <v>0</v>
          </cell>
          <cell r="L112" t="e">
            <v>#DIV/0!</v>
          </cell>
          <cell r="M112">
            <v>11</v>
          </cell>
          <cell r="N112">
            <v>0</v>
          </cell>
          <cell r="O112">
            <v>0</v>
          </cell>
          <cell r="P112" t="str">
            <v>46993</v>
          </cell>
        </row>
        <row r="113">
          <cell r="A113">
            <v>42</v>
          </cell>
          <cell r="B113">
            <v>0</v>
          </cell>
          <cell r="C113">
            <v>0</v>
          </cell>
          <cell r="D113" t="str">
            <v>M</v>
          </cell>
          <cell r="E113" t="str">
            <v>2736</v>
          </cell>
          <cell r="F113" t="str">
            <v>10</v>
          </cell>
          <cell r="G113">
            <v>0</v>
          </cell>
          <cell r="H113">
            <v>0</v>
          </cell>
          <cell r="I113">
            <v>0.25</v>
          </cell>
          <cell r="J113" t="e">
            <v>#DIV/0!</v>
          </cell>
          <cell r="K113">
            <v>0</v>
          </cell>
          <cell r="L113" t="e">
            <v>#DIV/0!</v>
          </cell>
          <cell r="M113">
            <v>11</v>
          </cell>
          <cell r="N113">
            <v>0</v>
          </cell>
          <cell r="O113">
            <v>0</v>
          </cell>
          <cell r="P113" t="str">
            <v>45567</v>
          </cell>
        </row>
        <row r="114">
          <cell r="A114">
            <v>44</v>
          </cell>
          <cell r="B114">
            <v>0</v>
          </cell>
          <cell r="C114">
            <v>0</v>
          </cell>
          <cell r="D114" t="str">
            <v>M</v>
          </cell>
          <cell r="E114" t="str">
            <v>2150</v>
          </cell>
          <cell r="F114" t="str">
            <v>10</v>
          </cell>
          <cell r="G114">
            <v>0</v>
          </cell>
          <cell r="H114">
            <v>0</v>
          </cell>
          <cell r="I114">
            <v>0.25</v>
          </cell>
          <cell r="J114" t="e">
            <v>#DIV/0!</v>
          </cell>
          <cell r="K114">
            <v>0</v>
          </cell>
          <cell r="L114" t="e">
            <v>#DIV/0!</v>
          </cell>
          <cell r="M114">
            <v>11</v>
          </cell>
          <cell r="N114">
            <v>0</v>
          </cell>
          <cell r="O114">
            <v>0</v>
          </cell>
          <cell r="P114" t="str">
            <v>46993</v>
          </cell>
        </row>
        <row r="115">
          <cell r="A115">
            <v>45</v>
          </cell>
          <cell r="B115">
            <v>1500</v>
          </cell>
          <cell r="C115">
            <v>0</v>
          </cell>
          <cell r="D115" t="str">
            <v>M</v>
          </cell>
          <cell r="E115" t="str">
            <v>2499-C</v>
          </cell>
          <cell r="F115" t="str">
            <v>10</v>
          </cell>
          <cell r="G115">
            <v>6204</v>
          </cell>
          <cell r="H115">
            <v>2.25</v>
          </cell>
          <cell r="I115">
            <v>1.75</v>
          </cell>
          <cell r="J115" t="e">
            <v>#DIV/0!</v>
          </cell>
          <cell r="K115">
            <v>0</v>
          </cell>
          <cell r="L115" t="e">
            <v>#DIV/0!</v>
          </cell>
          <cell r="M115">
            <v>11</v>
          </cell>
          <cell r="N115">
            <v>0</v>
          </cell>
          <cell r="O115">
            <v>0</v>
          </cell>
          <cell r="P115" t="str">
            <v>47093</v>
          </cell>
        </row>
        <row r="116">
          <cell r="A116">
            <v>45</v>
          </cell>
          <cell r="B116">
            <v>0</v>
          </cell>
          <cell r="C116">
            <v>0</v>
          </cell>
          <cell r="D116" t="str">
            <v>M</v>
          </cell>
          <cell r="E116" t="str">
            <v>2710</v>
          </cell>
          <cell r="F116" t="str">
            <v>10</v>
          </cell>
          <cell r="G116">
            <v>0</v>
          </cell>
          <cell r="H116">
            <v>0.25</v>
          </cell>
          <cell r="I116">
            <v>5</v>
          </cell>
          <cell r="J116" t="e">
            <v>#DIV/0!</v>
          </cell>
          <cell r="K116">
            <v>0</v>
          </cell>
          <cell r="L116" t="e">
            <v>#DIV/0!</v>
          </cell>
          <cell r="M116">
            <v>11</v>
          </cell>
          <cell r="N116">
            <v>0</v>
          </cell>
          <cell r="O116">
            <v>0</v>
          </cell>
          <cell r="P116" t="str">
            <v>47453</v>
          </cell>
        </row>
        <row r="117">
          <cell r="A117">
            <v>37</v>
          </cell>
          <cell r="B117">
            <v>0</v>
          </cell>
          <cell r="C117">
            <v>0</v>
          </cell>
          <cell r="D117" t="str">
            <v>M</v>
          </cell>
          <cell r="E117" t="str">
            <v>1693</v>
          </cell>
          <cell r="F117" t="str">
            <v>10</v>
          </cell>
          <cell r="G117">
            <v>0</v>
          </cell>
          <cell r="H117">
            <v>0</v>
          </cell>
          <cell r="I117">
            <v>0.25</v>
          </cell>
          <cell r="J117" t="e">
            <v>#DIV/0!</v>
          </cell>
          <cell r="K117">
            <v>0</v>
          </cell>
          <cell r="L117" t="e">
            <v>#DIV/0!</v>
          </cell>
          <cell r="M117">
            <v>12</v>
          </cell>
          <cell r="N117">
            <v>0</v>
          </cell>
          <cell r="O117">
            <v>0</v>
          </cell>
          <cell r="P117" t="str">
            <v>45907</v>
          </cell>
        </row>
        <row r="118">
          <cell r="A118">
            <v>38</v>
          </cell>
          <cell r="B118">
            <v>0</v>
          </cell>
          <cell r="C118">
            <v>0</v>
          </cell>
          <cell r="D118" t="str">
            <v>M</v>
          </cell>
          <cell r="E118" t="str">
            <v>2710</v>
          </cell>
          <cell r="F118" t="str">
            <v>10</v>
          </cell>
          <cell r="G118">
            <v>0</v>
          </cell>
          <cell r="H118">
            <v>2</v>
          </cell>
          <cell r="I118">
            <v>9</v>
          </cell>
          <cell r="J118" t="e">
            <v>#DIV/0!</v>
          </cell>
          <cell r="K118">
            <v>22.5</v>
          </cell>
          <cell r="L118" t="e">
            <v>#DIV/0!</v>
          </cell>
          <cell r="M118">
            <v>12</v>
          </cell>
          <cell r="N118">
            <v>0</v>
          </cell>
          <cell r="O118">
            <v>0</v>
          </cell>
          <cell r="P118" t="str">
            <v>44752</v>
          </cell>
        </row>
        <row r="119">
          <cell r="A119">
            <v>38</v>
          </cell>
          <cell r="B119">
            <v>0</v>
          </cell>
          <cell r="C119">
            <v>0</v>
          </cell>
          <cell r="D119" t="str">
            <v>M</v>
          </cell>
          <cell r="E119" t="str">
            <v>2710</v>
          </cell>
          <cell r="F119" t="str">
            <v>10</v>
          </cell>
          <cell r="G119">
            <v>0</v>
          </cell>
          <cell r="H119">
            <v>2.75</v>
          </cell>
          <cell r="I119">
            <v>0</v>
          </cell>
          <cell r="J119" t="e">
            <v>#DIV/0!</v>
          </cell>
          <cell r="K119">
            <v>0</v>
          </cell>
          <cell r="L119" t="e">
            <v>#DIV/0!</v>
          </cell>
          <cell r="M119">
            <v>12</v>
          </cell>
          <cell r="N119">
            <v>0</v>
          </cell>
          <cell r="O119">
            <v>0</v>
          </cell>
          <cell r="P119" t="str">
            <v>46534</v>
          </cell>
        </row>
        <row r="120">
          <cell r="A120">
            <v>39</v>
          </cell>
          <cell r="B120">
            <v>0</v>
          </cell>
          <cell r="C120">
            <v>0</v>
          </cell>
          <cell r="D120" t="str">
            <v>M</v>
          </cell>
          <cell r="E120" t="str">
            <v>2710</v>
          </cell>
          <cell r="F120" t="str">
            <v>10</v>
          </cell>
          <cell r="G120">
            <v>0</v>
          </cell>
          <cell r="H120">
            <v>2.5</v>
          </cell>
          <cell r="I120">
            <v>0</v>
          </cell>
          <cell r="J120" t="e">
            <v>#DIV/0!</v>
          </cell>
          <cell r="K120">
            <v>0</v>
          </cell>
          <cell r="L120" t="e">
            <v>#DIV/0!</v>
          </cell>
          <cell r="M120">
            <v>12</v>
          </cell>
          <cell r="N120">
            <v>0</v>
          </cell>
          <cell r="O120">
            <v>0</v>
          </cell>
          <cell r="P120" t="str">
            <v>46534</v>
          </cell>
        </row>
        <row r="121">
          <cell r="A121">
            <v>43</v>
          </cell>
          <cell r="B121">
            <v>0</v>
          </cell>
          <cell r="C121">
            <v>0</v>
          </cell>
          <cell r="D121" t="str">
            <v>M</v>
          </cell>
          <cell r="E121" t="str">
            <v>3005</v>
          </cell>
          <cell r="F121" t="str">
            <v>10</v>
          </cell>
          <cell r="G121">
            <v>0</v>
          </cell>
          <cell r="H121">
            <v>0</v>
          </cell>
          <cell r="I121">
            <v>4.5</v>
          </cell>
          <cell r="J121" t="e">
            <v>#DIV/0!</v>
          </cell>
          <cell r="K121">
            <v>0</v>
          </cell>
          <cell r="L121" t="e">
            <v>#DIV/0!</v>
          </cell>
          <cell r="M121">
            <v>12</v>
          </cell>
          <cell r="N121">
            <v>0</v>
          </cell>
          <cell r="O121">
            <v>0</v>
          </cell>
          <cell r="P121" t="str">
            <v>47322</v>
          </cell>
        </row>
        <row r="122">
          <cell r="A122">
            <v>44</v>
          </cell>
          <cell r="B122">
            <v>0</v>
          </cell>
          <cell r="C122">
            <v>0</v>
          </cell>
          <cell r="D122" t="str">
            <v>M</v>
          </cell>
          <cell r="E122" t="str">
            <v>2539-A</v>
          </cell>
          <cell r="F122" t="str">
            <v>10</v>
          </cell>
          <cell r="G122">
            <v>0</v>
          </cell>
          <cell r="H122">
            <v>0</v>
          </cell>
          <cell r="I122">
            <v>0.25</v>
          </cell>
          <cell r="J122" t="e">
            <v>#DIV/0!</v>
          </cell>
          <cell r="K122">
            <v>0</v>
          </cell>
          <cell r="L122" t="e">
            <v>#DIV/0!</v>
          </cell>
          <cell r="M122">
            <v>12</v>
          </cell>
          <cell r="N122">
            <v>0</v>
          </cell>
          <cell r="O122">
            <v>0</v>
          </cell>
          <cell r="P122" t="str">
            <v>47123</v>
          </cell>
        </row>
        <row r="123">
          <cell r="A123">
            <v>44</v>
          </cell>
          <cell r="B123">
            <v>0</v>
          </cell>
          <cell r="C123">
            <v>0</v>
          </cell>
          <cell r="D123" t="str">
            <v>M</v>
          </cell>
          <cell r="E123" t="str">
            <v>3005</v>
          </cell>
          <cell r="F123" t="str">
            <v>10</v>
          </cell>
          <cell r="G123">
            <v>0</v>
          </cell>
          <cell r="H123">
            <v>0</v>
          </cell>
          <cell r="I123">
            <v>0.75</v>
          </cell>
          <cell r="J123" t="e">
            <v>#DIV/0!</v>
          </cell>
          <cell r="K123">
            <v>0</v>
          </cell>
          <cell r="L123" t="e">
            <v>#DIV/0!</v>
          </cell>
          <cell r="M123">
            <v>12</v>
          </cell>
          <cell r="N123">
            <v>0</v>
          </cell>
          <cell r="O123">
            <v>0</v>
          </cell>
          <cell r="P123" t="str">
            <v>47322</v>
          </cell>
        </row>
        <row r="124">
          <cell r="A124">
            <v>46</v>
          </cell>
          <cell r="B124">
            <v>0</v>
          </cell>
          <cell r="C124">
            <v>0</v>
          </cell>
          <cell r="D124" t="str">
            <v>M</v>
          </cell>
          <cell r="E124" t="str">
            <v>2714</v>
          </cell>
          <cell r="F124" t="str">
            <v>10</v>
          </cell>
          <cell r="G124">
            <v>0</v>
          </cell>
          <cell r="H124">
            <v>0</v>
          </cell>
          <cell r="I124">
            <v>0.75</v>
          </cell>
          <cell r="J124" t="e">
            <v>#DIV/0!</v>
          </cell>
          <cell r="K124">
            <v>0</v>
          </cell>
          <cell r="L124" t="e">
            <v>#DIV/0!</v>
          </cell>
          <cell r="M124">
            <v>12</v>
          </cell>
          <cell r="N124">
            <v>0</v>
          </cell>
          <cell r="O124">
            <v>0</v>
          </cell>
          <cell r="P124" t="str">
            <v>47166</v>
          </cell>
        </row>
        <row r="125">
          <cell r="A125">
            <v>36</v>
          </cell>
          <cell r="B125">
            <v>0</v>
          </cell>
          <cell r="C125">
            <v>0</v>
          </cell>
          <cell r="D125" t="str">
            <v>M</v>
          </cell>
          <cell r="E125" t="str">
            <v>2428</v>
          </cell>
          <cell r="F125" t="str">
            <v>10</v>
          </cell>
          <cell r="G125">
            <v>0</v>
          </cell>
          <cell r="H125">
            <v>0</v>
          </cell>
          <cell r="I125">
            <v>2.5</v>
          </cell>
          <cell r="J125" t="e">
            <v>#DIV/0!</v>
          </cell>
          <cell r="K125">
            <v>0</v>
          </cell>
          <cell r="L125" t="e">
            <v>#DIV/0!</v>
          </cell>
          <cell r="M125">
            <v>13</v>
          </cell>
          <cell r="N125">
            <v>0</v>
          </cell>
          <cell r="O125">
            <v>0</v>
          </cell>
          <cell r="P125" t="str">
            <v>45918</v>
          </cell>
        </row>
        <row r="126">
          <cell r="A126">
            <v>37</v>
          </cell>
          <cell r="B126">
            <v>0</v>
          </cell>
          <cell r="C126">
            <v>0</v>
          </cell>
          <cell r="D126" t="str">
            <v>M</v>
          </cell>
          <cell r="E126" t="str">
            <v>2676</v>
          </cell>
          <cell r="F126" t="str">
            <v>10</v>
          </cell>
          <cell r="G126">
            <v>0</v>
          </cell>
          <cell r="H126">
            <v>0</v>
          </cell>
          <cell r="I126">
            <v>0.25</v>
          </cell>
          <cell r="J126" t="e">
            <v>#DIV/0!</v>
          </cell>
          <cell r="K126">
            <v>0</v>
          </cell>
          <cell r="L126" t="e">
            <v>#DIV/0!</v>
          </cell>
          <cell r="M126">
            <v>13</v>
          </cell>
          <cell r="N126">
            <v>0</v>
          </cell>
          <cell r="O126">
            <v>0</v>
          </cell>
          <cell r="P126" t="str">
            <v>45287</v>
          </cell>
        </row>
        <row r="127">
          <cell r="A127">
            <v>39</v>
          </cell>
          <cell r="B127">
            <v>0</v>
          </cell>
          <cell r="C127">
            <v>0</v>
          </cell>
          <cell r="D127" t="str">
            <v>M</v>
          </cell>
          <cell r="E127" t="str">
            <v>2398-B</v>
          </cell>
          <cell r="F127" t="str">
            <v>10</v>
          </cell>
          <cell r="G127">
            <v>0</v>
          </cell>
          <cell r="H127">
            <v>3.75</v>
          </cell>
          <cell r="I127">
            <v>1.5</v>
          </cell>
          <cell r="J127" t="e">
            <v>#DIV/0!</v>
          </cell>
          <cell r="K127">
            <v>34</v>
          </cell>
          <cell r="L127" t="e">
            <v>#DIV/0!</v>
          </cell>
          <cell r="M127">
            <v>13</v>
          </cell>
          <cell r="N127">
            <v>0</v>
          </cell>
          <cell r="O127">
            <v>0</v>
          </cell>
          <cell r="P127" t="str">
            <v>45509</v>
          </cell>
        </row>
        <row r="128">
          <cell r="A128">
            <v>40</v>
          </cell>
          <cell r="B128">
            <v>0</v>
          </cell>
          <cell r="C128">
            <v>0</v>
          </cell>
          <cell r="D128" t="str">
            <v>M</v>
          </cell>
          <cell r="E128" t="str">
            <v>2208-B</v>
          </cell>
          <cell r="F128" t="str">
            <v>10</v>
          </cell>
          <cell r="G128">
            <v>0</v>
          </cell>
          <cell r="H128">
            <v>1</v>
          </cell>
          <cell r="I128">
            <v>1.5</v>
          </cell>
          <cell r="J128" t="e">
            <v>#DIV/0!</v>
          </cell>
          <cell r="K128">
            <v>18</v>
          </cell>
          <cell r="L128" t="e">
            <v>#DIV/0!</v>
          </cell>
          <cell r="M128">
            <v>13</v>
          </cell>
          <cell r="N128">
            <v>0</v>
          </cell>
          <cell r="O128">
            <v>0</v>
          </cell>
          <cell r="P128" t="str">
            <v>46526</v>
          </cell>
        </row>
        <row r="129">
          <cell r="A129">
            <v>41</v>
          </cell>
          <cell r="B129">
            <v>3500</v>
          </cell>
          <cell r="C129">
            <v>0</v>
          </cell>
          <cell r="D129" t="str">
            <v>M</v>
          </cell>
          <cell r="E129" t="str">
            <v>2269-B</v>
          </cell>
          <cell r="F129" t="str">
            <v>10</v>
          </cell>
          <cell r="G129">
            <v>17047</v>
          </cell>
          <cell r="H129">
            <v>3.25</v>
          </cell>
          <cell r="I129">
            <v>0.75</v>
          </cell>
          <cell r="J129" t="e">
            <v>#DIV/0!</v>
          </cell>
          <cell r="K129">
            <v>0</v>
          </cell>
          <cell r="L129" t="e">
            <v>#DIV/0!</v>
          </cell>
          <cell r="M129">
            <v>13</v>
          </cell>
          <cell r="N129">
            <v>0</v>
          </cell>
          <cell r="O129">
            <v>0</v>
          </cell>
          <cell r="P129" t="str">
            <v>46873</v>
          </cell>
        </row>
        <row r="130">
          <cell r="A130">
            <v>42</v>
          </cell>
          <cell r="B130">
            <v>3500</v>
          </cell>
          <cell r="C130">
            <v>0</v>
          </cell>
          <cell r="D130" t="str">
            <v>M</v>
          </cell>
          <cell r="E130" t="str">
            <v>2269-B</v>
          </cell>
          <cell r="F130" t="str">
            <v>10</v>
          </cell>
          <cell r="G130">
            <v>13552</v>
          </cell>
          <cell r="H130">
            <v>3.25</v>
          </cell>
          <cell r="I130">
            <v>0.25</v>
          </cell>
          <cell r="J130" t="e">
            <v>#DIV/0!</v>
          </cell>
          <cell r="K130">
            <v>0</v>
          </cell>
          <cell r="L130" t="e">
            <v>#DIV/0!</v>
          </cell>
          <cell r="M130">
            <v>13</v>
          </cell>
          <cell r="N130">
            <v>0</v>
          </cell>
          <cell r="O130">
            <v>0</v>
          </cell>
          <cell r="P130" t="str">
            <v>46873</v>
          </cell>
        </row>
        <row r="131">
          <cell r="A131">
            <v>42</v>
          </cell>
          <cell r="B131">
            <v>0</v>
          </cell>
          <cell r="C131">
            <v>0</v>
          </cell>
          <cell r="D131" t="str">
            <v>M</v>
          </cell>
          <cell r="E131" t="str">
            <v>2676</v>
          </cell>
          <cell r="F131" t="str">
            <v>10</v>
          </cell>
          <cell r="G131">
            <v>0</v>
          </cell>
          <cell r="H131">
            <v>0</v>
          </cell>
          <cell r="I131">
            <v>1.75</v>
          </cell>
          <cell r="J131" t="e">
            <v>#DIV/0!</v>
          </cell>
          <cell r="K131">
            <v>0</v>
          </cell>
          <cell r="L131" t="e">
            <v>#DIV/0!</v>
          </cell>
          <cell r="M131">
            <v>13</v>
          </cell>
          <cell r="N131">
            <v>0</v>
          </cell>
          <cell r="O131">
            <v>0</v>
          </cell>
          <cell r="P131" t="str">
            <v>46081</v>
          </cell>
        </row>
        <row r="132">
          <cell r="A132">
            <v>40</v>
          </cell>
          <cell r="B132">
            <v>0</v>
          </cell>
          <cell r="C132">
            <v>0</v>
          </cell>
          <cell r="D132" t="str">
            <v>M</v>
          </cell>
          <cell r="E132" t="str">
            <v>3075</v>
          </cell>
          <cell r="F132" t="str">
            <v>10</v>
          </cell>
          <cell r="G132">
            <v>0</v>
          </cell>
          <cell r="H132">
            <v>0</v>
          </cell>
          <cell r="I132">
            <v>5.5</v>
          </cell>
          <cell r="J132" t="e">
            <v>#DIV/0!</v>
          </cell>
          <cell r="K132">
            <v>0</v>
          </cell>
          <cell r="L132" t="e">
            <v>#DIV/0!</v>
          </cell>
          <cell r="M132">
            <v>14</v>
          </cell>
          <cell r="N132">
            <v>0</v>
          </cell>
          <cell r="O132">
            <v>0</v>
          </cell>
          <cell r="P132" t="str">
            <v>46295</v>
          </cell>
        </row>
        <row r="133">
          <cell r="A133">
            <v>41</v>
          </cell>
          <cell r="B133">
            <v>0</v>
          </cell>
          <cell r="C133">
            <v>0</v>
          </cell>
          <cell r="D133" t="str">
            <v>M</v>
          </cell>
          <cell r="E133" t="str">
            <v>3073</v>
          </cell>
          <cell r="F133" t="str">
            <v>10</v>
          </cell>
          <cell r="G133">
            <v>250</v>
          </cell>
          <cell r="H133">
            <v>0</v>
          </cell>
          <cell r="I133">
            <v>9.75</v>
          </cell>
          <cell r="J133" t="e">
            <v>#DIV/0!</v>
          </cell>
          <cell r="K133">
            <v>0</v>
          </cell>
          <cell r="L133" t="e">
            <v>#DIV/0!</v>
          </cell>
          <cell r="M133">
            <v>14</v>
          </cell>
          <cell r="N133">
            <v>0</v>
          </cell>
          <cell r="O133">
            <v>0</v>
          </cell>
          <cell r="P133" t="str">
            <v>46295</v>
          </cell>
        </row>
        <row r="134">
          <cell r="A134">
            <v>41</v>
          </cell>
          <cell r="B134">
            <v>0</v>
          </cell>
          <cell r="C134">
            <v>0</v>
          </cell>
          <cell r="D134" t="str">
            <v>M</v>
          </cell>
          <cell r="E134" t="str">
            <v>1044-N</v>
          </cell>
          <cell r="F134" t="str">
            <v>10</v>
          </cell>
          <cell r="G134">
            <v>0</v>
          </cell>
          <cell r="H134">
            <v>1</v>
          </cell>
          <cell r="I134">
            <v>5</v>
          </cell>
          <cell r="J134" t="e">
            <v>#DIV/0!</v>
          </cell>
          <cell r="K134">
            <v>8.5</v>
          </cell>
          <cell r="L134" t="e">
            <v>#DIV/0!</v>
          </cell>
          <cell r="M134">
            <v>14</v>
          </cell>
          <cell r="N134">
            <v>0</v>
          </cell>
          <cell r="O134">
            <v>0</v>
          </cell>
          <cell r="P134" t="str">
            <v>46429</v>
          </cell>
        </row>
        <row r="135">
          <cell r="A135">
            <v>36</v>
          </cell>
          <cell r="B135">
            <v>0</v>
          </cell>
          <cell r="C135">
            <v>0</v>
          </cell>
          <cell r="D135" t="str">
            <v>M</v>
          </cell>
          <cell r="E135" t="str">
            <v>1044-N</v>
          </cell>
          <cell r="F135" t="str">
            <v>10</v>
          </cell>
          <cell r="G135">
            <v>0</v>
          </cell>
          <cell r="H135">
            <v>1.5</v>
          </cell>
          <cell r="I135">
            <v>4</v>
          </cell>
          <cell r="J135" t="e">
            <v>#DIV/0!</v>
          </cell>
          <cell r="K135">
            <v>8.5</v>
          </cell>
          <cell r="L135" t="e">
            <v>#DIV/0!</v>
          </cell>
          <cell r="M135">
            <v>15</v>
          </cell>
          <cell r="N135">
            <v>0</v>
          </cell>
          <cell r="O135">
            <v>0</v>
          </cell>
          <cell r="P135" t="str">
            <v>45812</v>
          </cell>
        </row>
        <row r="136">
          <cell r="A136">
            <v>39</v>
          </cell>
          <cell r="B136">
            <v>0</v>
          </cell>
          <cell r="C136">
            <v>0</v>
          </cell>
          <cell r="D136" t="str">
            <v>M</v>
          </cell>
          <cell r="E136" t="str">
            <v>2223-A</v>
          </cell>
          <cell r="F136" t="str">
            <v>10</v>
          </cell>
          <cell r="G136">
            <v>0</v>
          </cell>
          <cell r="H136">
            <v>0</v>
          </cell>
          <cell r="I136">
            <v>1.5</v>
          </cell>
          <cell r="J136" t="e">
            <v>#DIV/0!</v>
          </cell>
          <cell r="K136">
            <v>0</v>
          </cell>
          <cell r="L136" t="e">
            <v>#DIV/0!</v>
          </cell>
          <cell r="M136">
            <v>15</v>
          </cell>
          <cell r="N136">
            <v>0</v>
          </cell>
          <cell r="O136">
            <v>0</v>
          </cell>
          <cell r="P136" t="str">
            <v>45018</v>
          </cell>
        </row>
        <row r="137">
          <cell r="A137">
            <v>40</v>
          </cell>
          <cell r="B137">
            <v>0</v>
          </cell>
          <cell r="C137">
            <v>0</v>
          </cell>
          <cell r="D137" t="str">
            <v>M</v>
          </cell>
          <cell r="E137" t="str">
            <v>2686</v>
          </cell>
          <cell r="F137" t="str">
            <v>10</v>
          </cell>
          <cell r="G137">
            <v>0</v>
          </cell>
          <cell r="H137">
            <v>0</v>
          </cell>
          <cell r="I137">
            <v>0.25</v>
          </cell>
          <cell r="J137" t="e">
            <v>#DIV/0!</v>
          </cell>
          <cell r="K137">
            <v>0</v>
          </cell>
          <cell r="L137" t="e">
            <v>#DIV/0!</v>
          </cell>
          <cell r="M137">
            <v>15</v>
          </cell>
          <cell r="N137">
            <v>0</v>
          </cell>
          <cell r="O137">
            <v>0</v>
          </cell>
          <cell r="P137" t="str">
            <v>46498</v>
          </cell>
        </row>
        <row r="138">
          <cell r="A138">
            <v>41</v>
          </cell>
          <cell r="B138">
            <v>0</v>
          </cell>
          <cell r="C138">
            <v>0</v>
          </cell>
          <cell r="D138" t="str">
            <v>M</v>
          </cell>
          <cell r="E138" t="str">
            <v>2223-A</v>
          </cell>
          <cell r="F138" t="str">
            <v>10</v>
          </cell>
          <cell r="G138">
            <v>0</v>
          </cell>
          <cell r="H138">
            <v>0</v>
          </cell>
          <cell r="I138">
            <v>0.25</v>
          </cell>
          <cell r="J138" t="e">
            <v>#DIV/0!</v>
          </cell>
          <cell r="K138">
            <v>0</v>
          </cell>
          <cell r="L138" t="e">
            <v>#DIV/0!</v>
          </cell>
          <cell r="M138">
            <v>15</v>
          </cell>
          <cell r="N138">
            <v>0</v>
          </cell>
          <cell r="O138">
            <v>0</v>
          </cell>
          <cell r="P138" t="str">
            <v>45018</v>
          </cell>
        </row>
        <row r="139">
          <cell r="A139">
            <v>41</v>
          </cell>
          <cell r="B139">
            <v>0</v>
          </cell>
          <cell r="C139">
            <v>0</v>
          </cell>
          <cell r="D139" t="str">
            <v>M</v>
          </cell>
          <cell r="E139" t="str">
            <v>2712</v>
          </cell>
          <cell r="F139" t="str">
            <v>10</v>
          </cell>
          <cell r="G139">
            <v>0</v>
          </cell>
          <cell r="H139">
            <v>1.5</v>
          </cell>
          <cell r="I139">
            <v>5.25</v>
          </cell>
          <cell r="J139" t="e">
            <v>#DIV/0!</v>
          </cell>
          <cell r="K139">
            <v>1.5</v>
          </cell>
          <cell r="L139" t="e">
            <v>#DIV/0!</v>
          </cell>
          <cell r="M139">
            <v>15</v>
          </cell>
          <cell r="N139">
            <v>0</v>
          </cell>
          <cell r="O139">
            <v>0</v>
          </cell>
          <cell r="P139" t="str">
            <v>46171</v>
          </cell>
        </row>
        <row r="140">
          <cell r="A140">
            <v>45</v>
          </cell>
          <cell r="B140">
            <v>0</v>
          </cell>
          <cell r="C140">
            <v>0</v>
          </cell>
          <cell r="D140" t="str">
            <v>M</v>
          </cell>
          <cell r="E140" t="str">
            <v>2311-B</v>
          </cell>
          <cell r="F140" t="str">
            <v>10</v>
          </cell>
          <cell r="G140">
            <v>0</v>
          </cell>
          <cell r="H140">
            <v>0</v>
          </cell>
          <cell r="I140">
            <v>0.75</v>
          </cell>
          <cell r="J140" t="e">
            <v>#DIV/0!</v>
          </cell>
          <cell r="K140">
            <v>0</v>
          </cell>
          <cell r="L140" t="e">
            <v>#DIV/0!</v>
          </cell>
          <cell r="M140">
            <v>15</v>
          </cell>
          <cell r="N140">
            <v>0</v>
          </cell>
          <cell r="O140">
            <v>0</v>
          </cell>
          <cell r="P140" t="str">
            <v>45813</v>
          </cell>
        </row>
        <row r="141">
          <cell r="A141">
            <v>46</v>
          </cell>
          <cell r="B141">
            <v>0</v>
          </cell>
          <cell r="C141">
            <v>0</v>
          </cell>
          <cell r="D141" t="str">
            <v>M</v>
          </cell>
          <cell r="E141" t="str">
            <v>2072-B</v>
          </cell>
          <cell r="F141" t="str">
            <v>10</v>
          </cell>
          <cell r="G141">
            <v>0</v>
          </cell>
          <cell r="H141">
            <v>0</v>
          </cell>
          <cell r="I141">
            <v>2.25</v>
          </cell>
          <cell r="J141" t="e">
            <v>#DIV/0!</v>
          </cell>
          <cell r="K141">
            <v>0</v>
          </cell>
          <cell r="L141" t="e">
            <v>#DIV/0!</v>
          </cell>
          <cell r="M141">
            <v>15</v>
          </cell>
          <cell r="N141">
            <v>0</v>
          </cell>
          <cell r="O141">
            <v>0</v>
          </cell>
          <cell r="P141" t="str">
            <v>47787</v>
          </cell>
        </row>
        <row r="142">
          <cell r="A142">
            <v>36</v>
          </cell>
          <cell r="B142">
            <v>0</v>
          </cell>
          <cell r="C142">
            <v>0</v>
          </cell>
          <cell r="D142" t="str">
            <v>M</v>
          </cell>
          <cell r="E142" t="str">
            <v>2072-A</v>
          </cell>
          <cell r="F142" t="str">
            <v>10</v>
          </cell>
          <cell r="G142">
            <v>0</v>
          </cell>
          <cell r="H142">
            <v>0</v>
          </cell>
          <cell r="I142">
            <v>0.75</v>
          </cell>
          <cell r="J142" t="e">
            <v>#DIV/0!</v>
          </cell>
          <cell r="K142">
            <v>0</v>
          </cell>
          <cell r="L142" t="e">
            <v>#DIV/0!</v>
          </cell>
          <cell r="M142">
            <v>16</v>
          </cell>
          <cell r="N142">
            <v>0</v>
          </cell>
          <cell r="O142">
            <v>0</v>
          </cell>
          <cell r="P142" t="str">
            <v>45911</v>
          </cell>
        </row>
        <row r="143">
          <cell r="A143">
            <v>39</v>
          </cell>
          <cell r="B143">
            <v>0</v>
          </cell>
          <cell r="C143">
            <v>0</v>
          </cell>
          <cell r="D143" t="str">
            <v>M</v>
          </cell>
          <cell r="E143" t="str">
            <v>3145</v>
          </cell>
          <cell r="F143" t="str">
            <v>10</v>
          </cell>
          <cell r="G143">
            <v>1518</v>
          </cell>
          <cell r="H143">
            <v>9.5</v>
          </cell>
          <cell r="I143">
            <v>4</v>
          </cell>
          <cell r="J143" t="e">
            <v>#DIV/0!</v>
          </cell>
          <cell r="K143">
            <v>9.75</v>
          </cell>
          <cell r="L143" t="e">
            <v>#DIV/0!</v>
          </cell>
          <cell r="M143">
            <v>16</v>
          </cell>
          <cell r="N143">
            <v>0</v>
          </cell>
          <cell r="O143">
            <v>0</v>
          </cell>
          <cell r="P143" t="str">
            <v>46725</v>
          </cell>
        </row>
        <row r="144">
          <cell r="A144">
            <v>40</v>
          </cell>
          <cell r="B144">
            <v>0</v>
          </cell>
          <cell r="C144">
            <v>0</v>
          </cell>
          <cell r="D144" t="str">
            <v>M</v>
          </cell>
          <cell r="E144" t="str">
            <v>3145</v>
          </cell>
          <cell r="F144" t="str">
            <v>10</v>
          </cell>
          <cell r="G144">
            <v>0</v>
          </cell>
          <cell r="H144">
            <v>101.25</v>
          </cell>
          <cell r="I144">
            <v>10</v>
          </cell>
          <cell r="J144" t="e">
            <v>#DIV/0!</v>
          </cell>
          <cell r="K144">
            <v>97.5</v>
          </cell>
          <cell r="L144" t="e">
            <v>#DIV/0!</v>
          </cell>
          <cell r="M144">
            <v>16</v>
          </cell>
          <cell r="N144">
            <v>0</v>
          </cell>
          <cell r="O144">
            <v>0</v>
          </cell>
          <cell r="P144" t="str">
            <v>46725</v>
          </cell>
        </row>
        <row r="145">
          <cell r="A145">
            <v>42</v>
          </cell>
          <cell r="B145">
            <v>0</v>
          </cell>
          <cell r="C145">
            <v>0</v>
          </cell>
          <cell r="D145" t="str">
            <v>M</v>
          </cell>
          <cell r="E145" t="str">
            <v>2311-B</v>
          </cell>
          <cell r="F145" t="str">
            <v>10</v>
          </cell>
          <cell r="G145">
            <v>0</v>
          </cell>
          <cell r="H145">
            <v>0</v>
          </cell>
          <cell r="I145">
            <v>2</v>
          </cell>
          <cell r="J145" t="e">
            <v>#DIV/0!</v>
          </cell>
          <cell r="K145">
            <v>0</v>
          </cell>
          <cell r="L145" t="e">
            <v>#DIV/0!</v>
          </cell>
          <cell r="M145">
            <v>16</v>
          </cell>
          <cell r="N145">
            <v>0</v>
          </cell>
          <cell r="O145">
            <v>0</v>
          </cell>
          <cell r="P145" t="str">
            <v>46170</v>
          </cell>
        </row>
        <row r="146">
          <cell r="A146">
            <v>44</v>
          </cell>
          <cell r="B146">
            <v>3500</v>
          </cell>
          <cell r="C146">
            <v>0</v>
          </cell>
          <cell r="D146" t="str">
            <v>M</v>
          </cell>
          <cell r="E146" t="str">
            <v>2269-B</v>
          </cell>
          <cell r="F146" t="str">
            <v>10</v>
          </cell>
          <cell r="G146">
            <v>6107</v>
          </cell>
          <cell r="H146">
            <v>1</v>
          </cell>
          <cell r="I146">
            <v>1</v>
          </cell>
          <cell r="J146" t="e">
            <v>#DIV/0!</v>
          </cell>
          <cell r="K146">
            <v>0</v>
          </cell>
          <cell r="L146" t="e">
            <v>#DIV/0!</v>
          </cell>
          <cell r="M146">
            <v>16</v>
          </cell>
          <cell r="N146">
            <v>0</v>
          </cell>
          <cell r="O146">
            <v>0</v>
          </cell>
          <cell r="P146" t="str">
            <v>47400</v>
          </cell>
        </row>
        <row r="147">
          <cell r="A147">
            <v>45</v>
          </cell>
          <cell r="B147">
            <v>3500</v>
          </cell>
          <cell r="C147">
            <v>0</v>
          </cell>
          <cell r="D147" t="str">
            <v>M</v>
          </cell>
          <cell r="E147" t="str">
            <v>2269-B</v>
          </cell>
          <cell r="F147" t="str">
            <v>10</v>
          </cell>
          <cell r="G147">
            <v>22026</v>
          </cell>
          <cell r="H147">
            <v>4</v>
          </cell>
          <cell r="I147">
            <v>0.5</v>
          </cell>
          <cell r="J147" t="e">
            <v>#DIV/0!</v>
          </cell>
          <cell r="K147">
            <v>0</v>
          </cell>
          <cell r="L147" t="e">
            <v>#DIV/0!</v>
          </cell>
          <cell r="M147">
            <v>16</v>
          </cell>
          <cell r="N147">
            <v>0</v>
          </cell>
          <cell r="O147">
            <v>0</v>
          </cell>
          <cell r="P147" t="str">
            <v>47400</v>
          </cell>
        </row>
        <row r="148">
          <cell r="A148">
            <v>45</v>
          </cell>
          <cell r="B148">
            <v>0</v>
          </cell>
          <cell r="C148">
            <v>0</v>
          </cell>
          <cell r="D148" t="str">
            <v>M</v>
          </cell>
          <cell r="E148" t="str">
            <v>1825</v>
          </cell>
          <cell r="F148" t="str">
            <v>10</v>
          </cell>
          <cell r="G148">
            <v>0</v>
          </cell>
          <cell r="H148">
            <v>0</v>
          </cell>
          <cell r="I148">
            <v>1</v>
          </cell>
          <cell r="J148" t="e">
            <v>#DIV/0!</v>
          </cell>
          <cell r="K148">
            <v>2</v>
          </cell>
          <cell r="L148" t="e">
            <v>#DIV/0!</v>
          </cell>
          <cell r="M148">
            <v>16</v>
          </cell>
          <cell r="N148">
            <v>0</v>
          </cell>
          <cell r="O148">
            <v>0</v>
          </cell>
          <cell r="P148" t="str">
            <v>47248</v>
          </cell>
        </row>
        <row r="149">
          <cell r="A149">
            <v>46</v>
          </cell>
          <cell r="B149">
            <v>0</v>
          </cell>
          <cell r="C149">
            <v>0</v>
          </cell>
          <cell r="D149" t="str">
            <v>M</v>
          </cell>
          <cell r="E149" t="str">
            <v>2269-A</v>
          </cell>
          <cell r="F149" t="str">
            <v>10</v>
          </cell>
          <cell r="G149">
            <v>0</v>
          </cell>
          <cell r="H149">
            <v>0</v>
          </cell>
          <cell r="I149">
            <v>0.25</v>
          </cell>
          <cell r="J149" t="e">
            <v>#DIV/0!</v>
          </cell>
          <cell r="K149">
            <v>0</v>
          </cell>
          <cell r="L149" t="e">
            <v>#DIV/0!</v>
          </cell>
          <cell r="M149">
            <v>16</v>
          </cell>
          <cell r="N149">
            <v>0</v>
          </cell>
          <cell r="O149">
            <v>0</v>
          </cell>
          <cell r="P149" t="str">
            <v>47399</v>
          </cell>
        </row>
        <row r="150">
          <cell r="A150">
            <v>36</v>
          </cell>
          <cell r="B150">
            <v>0</v>
          </cell>
          <cell r="C150">
            <v>0</v>
          </cell>
          <cell r="D150" t="str">
            <v>M</v>
          </cell>
          <cell r="E150" t="str">
            <v>2365-A</v>
          </cell>
          <cell r="F150" t="str">
            <v>10</v>
          </cell>
          <cell r="G150">
            <v>0</v>
          </cell>
          <cell r="H150">
            <v>4.25</v>
          </cell>
          <cell r="I150">
            <v>3.5</v>
          </cell>
          <cell r="J150" t="e">
            <v>#DIV/0!</v>
          </cell>
          <cell r="K150">
            <v>4.25</v>
          </cell>
          <cell r="L150" t="e">
            <v>#DIV/0!</v>
          </cell>
          <cell r="M150">
            <v>17</v>
          </cell>
          <cell r="N150">
            <v>0</v>
          </cell>
          <cell r="O150">
            <v>0</v>
          </cell>
          <cell r="P150" t="str">
            <v>44771</v>
          </cell>
        </row>
        <row r="151">
          <cell r="A151">
            <v>41</v>
          </cell>
          <cell r="B151">
            <v>0</v>
          </cell>
          <cell r="C151">
            <v>0</v>
          </cell>
          <cell r="D151" t="str">
            <v>M</v>
          </cell>
          <cell r="E151" t="str">
            <v>2365-A</v>
          </cell>
          <cell r="F151" t="str">
            <v>10</v>
          </cell>
          <cell r="G151">
            <v>0</v>
          </cell>
          <cell r="H151">
            <v>0</v>
          </cell>
          <cell r="I151">
            <v>0.75</v>
          </cell>
          <cell r="J151" t="e">
            <v>#DIV/0!</v>
          </cell>
          <cell r="K151">
            <v>0</v>
          </cell>
          <cell r="L151" t="e">
            <v>#DIV/0!</v>
          </cell>
          <cell r="M151">
            <v>17</v>
          </cell>
          <cell r="N151">
            <v>0</v>
          </cell>
          <cell r="O151">
            <v>0</v>
          </cell>
          <cell r="P151" t="str">
            <v>45498</v>
          </cell>
        </row>
        <row r="152">
          <cell r="A152">
            <v>39</v>
          </cell>
          <cell r="B152">
            <v>0</v>
          </cell>
          <cell r="C152">
            <v>0</v>
          </cell>
          <cell r="D152" t="str">
            <v>M</v>
          </cell>
          <cell r="E152" t="str">
            <v>2019</v>
          </cell>
          <cell r="F152" t="str">
            <v>10</v>
          </cell>
          <cell r="G152">
            <v>0</v>
          </cell>
          <cell r="H152">
            <v>0</v>
          </cell>
          <cell r="I152">
            <v>1.5</v>
          </cell>
          <cell r="J152" t="e">
            <v>#DIV/0!</v>
          </cell>
          <cell r="K152">
            <v>0</v>
          </cell>
          <cell r="L152" t="e">
            <v>#DIV/0!</v>
          </cell>
          <cell r="M152">
            <v>18</v>
          </cell>
          <cell r="N152">
            <v>0</v>
          </cell>
          <cell r="O152">
            <v>0</v>
          </cell>
          <cell r="P152" t="str">
            <v>46514</v>
          </cell>
        </row>
        <row r="153">
          <cell r="A153">
            <v>39</v>
          </cell>
          <cell r="B153">
            <v>0</v>
          </cell>
          <cell r="C153">
            <v>0</v>
          </cell>
          <cell r="D153" t="str">
            <v>M</v>
          </cell>
          <cell r="E153" t="str">
            <v>2026</v>
          </cell>
          <cell r="F153" t="str">
            <v>10</v>
          </cell>
          <cell r="G153">
            <v>0</v>
          </cell>
          <cell r="H153">
            <v>0</v>
          </cell>
          <cell r="I153">
            <v>0.5</v>
          </cell>
          <cell r="J153" t="e">
            <v>#DIV/0!</v>
          </cell>
          <cell r="K153">
            <v>0</v>
          </cell>
          <cell r="L153" t="e">
            <v>#DIV/0!</v>
          </cell>
          <cell r="M153">
            <v>18</v>
          </cell>
          <cell r="N153">
            <v>0</v>
          </cell>
          <cell r="O153">
            <v>0</v>
          </cell>
          <cell r="P153" t="str">
            <v>46032</v>
          </cell>
        </row>
        <row r="154">
          <cell r="A154">
            <v>46</v>
          </cell>
          <cell r="B154">
            <v>1000</v>
          </cell>
          <cell r="C154">
            <v>0</v>
          </cell>
          <cell r="D154" t="str">
            <v>M</v>
          </cell>
          <cell r="E154" t="str">
            <v>2576-B</v>
          </cell>
          <cell r="F154" t="str">
            <v>10</v>
          </cell>
          <cell r="G154">
            <v>5517</v>
          </cell>
          <cell r="H154">
            <v>2</v>
          </cell>
          <cell r="I154">
            <v>1.75</v>
          </cell>
          <cell r="J154" t="e">
            <v>#DIV/0!</v>
          </cell>
          <cell r="K154">
            <v>0</v>
          </cell>
          <cell r="L154" t="e">
            <v>#DIV/0!</v>
          </cell>
          <cell r="M154">
            <v>18</v>
          </cell>
          <cell r="N154">
            <v>0</v>
          </cell>
          <cell r="O154">
            <v>0</v>
          </cell>
          <cell r="P154" t="str">
            <v>47098</v>
          </cell>
        </row>
        <row r="155">
          <cell r="A155">
            <v>46</v>
          </cell>
          <cell r="B155">
            <v>0</v>
          </cell>
          <cell r="C155">
            <v>0</v>
          </cell>
          <cell r="D155" t="str">
            <v>M</v>
          </cell>
          <cell r="E155" t="str">
            <v>2065-A</v>
          </cell>
          <cell r="F155" t="str">
            <v>10</v>
          </cell>
          <cell r="G155">
            <v>0</v>
          </cell>
          <cell r="H155">
            <v>0</v>
          </cell>
          <cell r="I155">
            <v>0.5</v>
          </cell>
          <cell r="J155" t="e">
            <v>#DIV/0!</v>
          </cell>
          <cell r="K155">
            <v>0</v>
          </cell>
          <cell r="L155" t="e">
            <v>#DIV/0!</v>
          </cell>
          <cell r="M155">
            <v>18</v>
          </cell>
          <cell r="N155">
            <v>0</v>
          </cell>
          <cell r="O155">
            <v>0</v>
          </cell>
          <cell r="P155" t="str">
            <v>46676</v>
          </cell>
        </row>
        <row r="156">
          <cell r="A156">
            <v>36</v>
          </cell>
          <cell r="B156">
            <v>0</v>
          </cell>
          <cell r="C156">
            <v>0</v>
          </cell>
          <cell r="D156" t="str">
            <v>M</v>
          </cell>
          <cell r="E156" t="str">
            <v>2374-A</v>
          </cell>
          <cell r="F156" t="str">
            <v>10</v>
          </cell>
          <cell r="G156">
            <v>0</v>
          </cell>
          <cell r="H156">
            <v>0</v>
          </cell>
          <cell r="I156">
            <v>1</v>
          </cell>
          <cell r="J156" t="e">
            <v>#DIV/0!</v>
          </cell>
          <cell r="K156">
            <v>0</v>
          </cell>
          <cell r="L156" t="e">
            <v>#DIV/0!</v>
          </cell>
          <cell r="M156">
            <v>19</v>
          </cell>
          <cell r="N156">
            <v>0</v>
          </cell>
          <cell r="O156">
            <v>0</v>
          </cell>
          <cell r="P156" t="str">
            <v>43348</v>
          </cell>
        </row>
        <row r="157">
          <cell r="A157">
            <v>36</v>
          </cell>
          <cell r="B157">
            <v>0</v>
          </cell>
          <cell r="C157">
            <v>0</v>
          </cell>
          <cell r="D157" t="str">
            <v>M</v>
          </cell>
          <cell r="E157" t="str">
            <v>2849</v>
          </cell>
          <cell r="F157" t="str">
            <v>10</v>
          </cell>
          <cell r="G157">
            <v>0</v>
          </cell>
          <cell r="H157">
            <v>0</v>
          </cell>
          <cell r="I157">
            <v>1.5</v>
          </cell>
          <cell r="J157" t="e">
            <v>#DIV/0!</v>
          </cell>
          <cell r="K157">
            <v>0</v>
          </cell>
          <cell r="L157" t="e">
            <v>#DIV/0!</v>
          </cell>
          <cell r="M157">
            <v>19</v>
          </cell>
          <cell r="N157">
            <v>0</v>
          </cell>
          <cell r="O157">
            <v>0</v>
          </cell>
          <cell r="P157" t="str">
            <v>45962</v>
          </cell>
        </row>
        <row r="158">
          <cell r="A158">
            <v>38</v>
          </cell>
          <cell r="B158">
            <v>0</v>
          </cell>
          <cell r="C158">
            <v>0</v>
          </cell>
          <cell r="D158" t="str">
            <v>M</v>
          </cell>
          <cell r="E158" t="str">
            <v>2508</v>
          </cell>
          <cell r="F158" t="str">
            <v>10</v>
          </cell>
          <cell r="G158">
            <v>0</v>
          </cell>
          <cell r="H158">
            <v>0.75</v>
          </cell>
          <cell r="I158">
            <v>1.5</v>
          </cell>
          <cell r="J158" t="e">
            <v>#DIV/0!</v>
          </cell>
          <cell r="K158">
            <v>2.5</v>
          </cell>
          <cell r="L158" t="e">
            <v>#DIV/0!</v>
          </cell>
          <cell r="M158">
            <v>19</v>
          </cell>
          <cell r="N158">
            <v>0</v>
          </cell>
          <cell r="O158">
            <v>0</v>
          </cell>
          <cell r="P158" t="str">
            <v>44630</v>
          </cell>
        </row>
        <row r="159">
          <cell r="A159">
            <v>38</v>
          </cell>
          <cell r="B159">
            <v>0</v>
          </cell>
          <cell r="C159">
            <v>0</v>
          </cell>
          <cell r="D159" t="str">
            <v>M</v>
          </cell>
          <cell r="E159" t="str">
            <v>3062-X</v>
          </cell>
          <cell r="F159" t="str">
            <v>10</v>
          </cell>
          <cell r="G159">
            <v>0</v>
          </cell>
          <cell r="H159">
            <v>2</v>
          </cell>
          <cell r="I159">
            <v>6</v>
          </cell>
          <cell r="J159" t="e">
            <v>#DIV/0!</v>
          </cell>
          <cell r="K159">
            <v>0</v>
          </cell>
          <cell r="L159" t="e">
            <v>#DIV/0!</v>
          </cell>
          <cell r="M159">
            <v>19</v>
          </cell>
          <cell r="N159">
            <v>0</v>
          </cell>
          <cell r="O159">
            <v>0</v>
          </cell>
          <cell r="P159" t="str">
            <v>46503</v>
          </cell>
        </row>
        <row r="160">
          <cell r="A160">
            <v>39</v>
          </cell>
          <cell r="B160">
            <v>0</v>
          </cell>
          <cell r="C160">
            <v>0</v>
          </cell>
          <cell r="D160" t="str">
            <v>M</v>
          </cell>
          <cell r="E160" t="str">
            <v>3062-X</v>
          </cell>
          <cell r="F160" t="str">
            <v>10</v>
          </cell>
          <cell r="G160">
            <v>0</v>
          </cell>
          <cell r="H160">
            <v>0</v>
          </cell>
          <cell r="I160">
            <v>0.25</v>
          </cell>
          <cell r="J160" t="e">
            <v>#DIV/0!</v>
          </cell>
          <cell r="K160">
            <v>0</v>
          </cell>
          <cell r="L160" t="e">
            <v>#DIV/0!</v>
          </cell>
          <cell r="M160">
            <v>19</v>
          </cell>
          <cell r="N160">
            <v>0</v>
          </cell>
          <cell r="O160">
            <v>0</v>
          </cell>
          <cell r="P160" t="str">
            <v>46503</v>
          </cell>
        </row>
        <row r="161">
          <cell r="A161">
            <v>40</v>
          </cell>
          <cell r="B161">
            <v>0</v>
          </cell>
          <cell r="C161">
            <v>0</v>
          </cell>
          <cell r="D161" t="str">
            <v>M</v>
          </cell>
          <cell r="E161" t="str">
            <v>2429</v>
          </cell>
          <cell r="F161" t="str">
            <v>10</v>
          </cell>
          <cell r="G161">
            <v>0</v>
          </cell>
          <cell r="H161">
            <v>0</v>
          </cell>
          <cell r="I161">
            <v>2</v>
          </cell>
          <cell r="J161" t="e">
            <v>#DIV/0!</v>
          </cell>
          <cell r="K161">
            <v>0</v>
          </cell>
          <cell r="L161" t="e">
            <v>#DIV/0!</v>
          </cell>
          <cell r="M161">
            <v>19</v>
          </cell>
          <cell r="N161">
            <v>0</v>
          </cell>
          <cell r="O161">
            <v>0</v>
          </cell>
          <cell r="P161" t="str">
            <v>46528</v>
          </cell>
        </row>
        <row r="162">
          <cell r="A162">
            <v>41</v>
          </cell>
          <cell r="B162">
            <v>0</v>
          </cell>
          <cell r="C162">
            <v>0</v>
          </cell>
          <cell r="D162" t="str">
            <v>M</v>
          </cell>
          <cell r="E162" t="str">
            <v>2374-B</v>
          </cell>
          <cell r="F162" t="str">
            <v>10</v>
          </cell>
          <cell r="G162">
            <v>0</v>
          </cell>
          <cell r="H162">
            <v>0</v>
          </cell>
          <cell r="I162">
            <v>0.5</v>
          </cell>
          <cell r="J162" t="e">
            <v>#DIV/0!</v>
          </cell>
          <cell r="K162">
            <v>0</v>
          </cell>
          <cell r="L162" t="e">
            <v>#DIV/0!</v>
          </cell>
          <cell r="M162">
            <v>19</v>
          </cell>
          <cell r="N162">
            <v>0</v>
          </cell>
          <cell r="O162">
            <v>0</v>
          </cell>
          <cell r="P162" t="str">
            <v>46095</v>
          </cell>
        </row>
        <row r="163">
          <cell r="A163">
            <v>44</v>
          </cell>
          <cell r="B163">
            <v>0</v>
          </cell>
          <cell r="C163">
            <v>0</v>
          </cell>
          <cell r="D163" t="str">
            <v>M</v>
          </cell>
          <cell r="E163" t="str">
            <v>3175</v>
          </cell>
          <cell r="F163" t="str">
            <v>10</v>
          </cell>
          <cell r="G163">
            <v>198</v>
          </cell>
          <cell r="H163">
            <v>0</v>
          </cell>
          <cell r="I163">
            <v>3.5</v>
          </cell>
          <cell r="J163" t="e">
            <v>#DIV/0!</v>
          </cell>
          <cell r="K163">
            <v>1.5</v>
          </cell>
          <cell r="L163" t="e">
            <v>#DIV/0!</v>
          </cell>
          <cell r="M163">
            <v>19</v>
          </cell>
          <cell r="N163">
            <v>0</v>
          </cell>
          <cell r="O163">
            <v>0</v>
          </cell>
          <cell r="P163" t="str">
            <v>47151</v>
          </cell>
        </row>
        <row r="164">
          <cell r="A164">
            <v>45</v>
          </cell>
          <cell r="B164">
            <v>0</v>
          </cell>
          <cell r="C164">
            <v>0</v>
          </cell>
          <cell r="D164" t="str">
            <v>M</v>
          </cell>
          <cell r="E164" t="str">
            <v>3169</v>
          </cell>
          <cell r="F164" t="str">
            <v>10</v>
          </cell>
          <cell r="G164">
            <v>60</v>
          </cell>
          <cell r="H164">
            <v>0</v>
          </cell>
          <cell r="I164">
            <v>5.75</v>
          </cell>
          <cell r="J164" t="e">
            <v>#DIV/0!</v>
          </cell>
          <cell r="K164">
            <v>0</v>
          </cell>
          <cell r="L164" t="e">
            <v>#DIV/0!</v>
          </cell>
          <cell r="M164">
            <v>19</v>
          </cell>
          <cell r="N164">
            <v>0</v>
          </cell>
          <cell r="O164">
            <v>0</v>
          </cell>
          <cell r="P164" t="str">
            <v>47148</v>
          </cell>
        </row>
        <row r="165">
          <cell r="A165">
            <v>38</v>
          </cell>
          <cell r="B165">
            <v>0</v>
          </cell>
          <cell r="C165">
            <v>0</v>
          </cell>
          <cell r="D165" t="str">
            <v>M</v>
          </cell>
          <cell r="E165" t="str">
            <v>2673</v>
          </cell>
          <cell r="F165" t="str">
            <v>10</v>
          </cell>
          <cell r="G165">
            <v>0</v>
          </cell>
          <cell r="H165">
            <v>0</v>
          </cell>
          <cell r="I165">
            <v>3.25</v>
          </cell>
          <cell r="J165" t="e">
            <v>#DIV/0!</v>
          </cell>
          <cell r="K165">
            <v>0</v>
          </cell>
          <cell r="L165" t="e">
            <v>#DIV/0!</v>
          </cell>
          <cell r="M165">
            <v>20</v>
          </cell>
          <cell r="N165">
            <v>0</v>
          </cell>
          <cell r="O165">
            <v>0</v>
          </cell>
          <cell r="P165" t="str">
            <v>46100</v>
          </cell>
        </row>
        <row r="166">
          <cell r="A166">
            <v>39</v>
          </cell>
          <cell r="B166">
            <v>1000</v>
          </cell>
          <cell r="C166">
            <v>0</v>
          </cell>
          <cell r="D166" t="str">
            <v>M</v>
          </cell>
          <cell r="E166" t="str">
            <v>2576-B</v>
          </cell>
          <cell r="F166" t="str">
            <v>10</v>
          </cell>
          <cell r="G166">
            <v>2602</v>
          </cell>
          <cell r="H166">
            <v>1.5</v>
          </cell>
          <cell r="I166">
            <v>1</v>
          </cell>
          <cell r="J166" t="e">
            <v>#DIV/0!</v>
          </cell>
          <cell r="K166">
            <v>0</v>
          </cell>
          <cell r="L166" t="e">
            <v>#DIV/0!</v>
          </cell>
          <cell r="M166">
            <v>20</v>
          </cell>
          <cell r="N166">
            <v>0</v>
          </cell>
          <cell r="O166">
            <v>0</v>
          </cell>
          <cell r="P166" t="str">
            <v>46541</v>
          </cell>
        </row>
        <row r="167">
          <cell r="A167">
            <v>40</v>
          </cell>
          <cell r="B167">
            <v>1000</v>
          </cell>
          <cell r="C167">
            <v>0</v>
          </cell>
          <cell r="D167" t="str">
            <v>M</v>
          </cell>
          <cell r="E167" t="str">
            <v>2576-B</v>
          </cell>
          <cell r="F167" t="str">
            <v>10</v>
          </cell>
          <cell r="G167">
            <v>2780</v>
          </cell>
          <cell r="H167">
            <v>1.25</v>
          </cell>
          <cell r="I167">
            <v>1</v>
          </cell>
          <cell r="J167" t="e">
            <v>#DIV/0!</v>
          </cell>
          <cell r="K167">
            <v>0</v>
          </cell>
          <cell r="L167" t="e">
            <v>#DIV/0!</v>
          </cell>
          <cell r="M167">
            <v>20</v>
          </cell>
          <cell r="N167">
            <v>0</v>
          </cell>
          <cell r="O167">
            <v>0</v>
          </cell>
          <cell r="P167" t="str">
            <v>46541</v>
          </cell>
        </row>
        <row r="168">
          <cell r="A168">
            <v>40</v>
          </cell>
          <cell r="B168">
            <v>0</v>
          </cell>
          <cell r="C168">
            <v>0</v>
          </cell>
          <cell r="D168" t="str">
            <v>M</v>
          </cell>
          <cell r="E168" t="str">
            <v>198-A</v>
          </cell>
          <cell r="F168" t="str">
            <v>10</v>
          </cell>
          <cell r="G168">
            <v>0</v>
          </cell>
          <cell r="H168">
            <v>0</v>
          </cell>
          <cell r="I168">
            <v>4.5</v>
          </cell>
          <cell r="J168" t="e">
            <v>#DIV/0!</v>
          </cell>
          <cell r="K168">
            <v>0</v>
          </cell>
          <cell r="L168" t="e">
            <v>#DIV/0!</v>
          </cell>
          <cell r="M168">
            <v>20</v>
          </cell>
          <cell r="N168">
            <v>0</v>
          </cell>
          <cell r="O168">
            <v>0</v>
          </cell>
          <cell r="P168" t="str">
            <v>46623</v>
          </cell>
        </row>
        <row r="169">
          <cell r="A169">
            <v>41</v>
          </cell>
          <cell r="B169">
            <v>0</v>
          </cell>
          <cell r="C169">
            <v>0</v>
          </cell>
          <cell r="D169" t="str">
            <v>M</v>
          </cell>
          <cell r="E169" t="str">
            <v>1880</v>
          </cell>
          <cell r="F169" t="str">
            <v>10</v>
          </cell>
          <cell r="G169">
            <v>0</v>
          </cell>
          <cell r="H169">
            <v>0</v>
          </cell>
          <cell r="I169">
            <v>0.5</v>
          </cell>
          <cell r="J169" t="e">
            <v>#DIV/0!</v>
          </cell>
          <cell r="K169">
            <v>0</v>
          </cell>
          <cell r="L169" t="e">
            <v>#DIV/0!</v>
          </cell>
          <cell r="M169">
            <v>20</v>
          </cell>
          <cell r="N169">
            <v>0</v>
          </cell>
          <cell r="O169">
            <v>0</v>
          </cell>
          <cell r="P169" t="str">
            <v>46826</v>
          </cell>
        </row>
        <row r="170">
          <cell r="A170">
            <v>41</v>
          </cell>
          <cell r="B170">
            <v>0</v>
          </cell>
          <cell r="C170">
            <v>0</v>
          </cell>
          <cell r="D170" t="str">
            <v>M</v>
          </cell>
          <cell r="E170" t="str">
            <v>2065-B</v>
          </cell>
          <cell r="F170" t="str">
            <v>10</v>
          </cell>
          <cell r="G170">
            <v>0</v>
          </cell>
          <cell r="H170">
            <v>0</v>
          </cell>
          <cell r="I170">
            <v>0.5</v>
          </cell>
          <cell r="J170" t="e">
            <v>#DIV/0!</v>
          </cell>
          <cell r="K170">
            <v>0</v>
          </cell>
          <cell r="L170" t="e">
            <v>#DIV/0!</v>
          </cell>
          <cell r="M170">
            <v>20</v>
          </cell>
          <cell r="N170">
            <v>0</v>
          </cell>
          <cell r="O170">
            <v>0</v>
          </cell>
          <cell r="P170" t="str">
            <v>46656</v>
          </cell>
        </row>
        <row r="171">
          <cell r="A171">
            <v>41</v>
          </cell>
          <cell r="B171">
            <v>0</v>
          </cell>
          <cell r="C171">
            <v>0</v>
          </cell>
          <cell r="D171" t="str">
            <v>M</v>
          </cell>
          <cell r="E171" t="str">
            <v>2576-A</v>
          </cell>
          <cell r="F171" t="str">
            <v>10</v>
          </cell>
          <cell r="G171">
            <v>0</v>
          </cell>
          <cell r="H171">
            <v>0</v>
          </cell>
          <cell r="I171">
            <v>0.75</v>
          </cell>
          <cell r="J171" t="e">
            <v>#DIV/0!</v>
          </cell>
          <cell r="K171">
            <v>0</v>
          </cell>
          <cell r="L171" t="e">
            <v>#DIV/0!</v>
          </cell>
          <cell r="M171">
            <v>20</v>
          </cell>
          <cell r="N171">
            <v>0</v>
          </cell>
          <cell r="O171">
            <v>0</v>
          </cell>
          <cell r="P171" t="str">
            <v>46540</v>
          </cell>
        </row>
        <row r="172">
          <cell r="A172">
            <v>41</v>
          </cell>
          <cell r="B172">
            <v>0</v>
          </cell>
          <cell r="C172">
            <v>0</v>
          </cell>
          <cell r="D172" t="str">
            <v>M</v>
          </cell>
          <cell r="E172" t="str">
            <v>2576-B</v>
          </cell>
          <cell r="F172" t="str">
            <v>10</v>
          </cell>
          <cell r="G172">
            <v>0</v>
          </cell>
          <cell r="H172">
            <v>0</v>
          </cell>
          <cell r="I172">
            <v>0.75</v>
          </cell>
          <cell r="J172" t="e">
            <v>#DIV/0!</v>
          </cell>
          <cell r="K172">
            <v>0</v>
          </cell>
          <cell r="L172" t="e">
            <v>#DIV/0!</v>
          </cell>
          <cell r="M172">
            <v>20</v>
          </cell>
          <cell r="N172">
            <v>0</v>
          </cell>
          <cell r="O172">
            <v>0</v>
          </cell>
          <cell r="P172" t="str">
            <v>46541</v>
          </cell>
        </row>
        <row r="173">
          <cell r="A173">
            <v>42</v>
          </cell>
          <cell r="B173">
            <v>0</v>
          </cell>
          <cell r="C173">
            <v>0</v>
          </cell>
          <cell r="D173" t="str">
            <v>M</v>
          </cell>
          <cell r="E173" t="str">
            <v>2344</v>
          </cell>
          <cell r="F173" t="str">
            <v>10</v>
          </cell>
          <cell r="G173">
            <v>0</v>
          </cell>
          <cell r="H173">
            <v>0</v>
          </cell>
          <cell r="I173">
            <v>0.5</v>
          </cell>
          <cell r="J173" t="e">
            <v>#DIV/0!</v>
          </cell>
          <cell r="K173">
            <v>0</v>
          </cell>
          <cell r="L173" t="e">
            <v>#DIV/0!</v>
          </cell>
          <cell r="M173">
            <v>20</v>
          </cell>
          <cell r="N173">
            <v>0</v>
          </cell>
          <cell r="O173">
            <v>0</v>
          </cell>
          <cell r="P173" t="str">
            <v>46860</v>
          </cell>
        </row>
        <row r="174">
          <cell r="A174">
            <v>46</v>
          </cell>
          <cell r="B174">
            <v>0</v>
          </cell>
          <cell r="C174">
            <v>0</v>
          </cell>
          <cell r="D174" t="str">
            <v>M</v>
          </cell>
          <cell r="E174" t="str">
            <v>0829</v>
          </cell>
          <cell r="F174" t="str">
            <v>10</v>
          </cell>
          <cell r="G174">
            <v>0</v>
          </cell>
          <cell r="H174">
            <v>0</v>
          </cell>
          <cell r="I174">
            <v>1</v>
          </cell>
          <cell r="J174" t="e">
            <v>#DIV/0!</v>
          </cell>
          <cell r="K174">
            <v>0</v>
          </cell>
          <cell r="L174" t="e">
            <v>#DIV/0!</v>
          </cell>
          <cell r="M174">
            <v>20</v>
          </cell>
          <cell r="N174">
            <v>0</v>
          </cell>
          <cell r="O174">
            <v>0</v>
          </cell>
          <cell r="P174" t="str">
            <v>47176</v>
          </cell>
        </row>
        <row r="175">
          <cell r="A175">
            <v>46</v>
          </cell>
          <cell r="B175">
            <v>0</v>
          </cell>
          <cell r="C175">
            <v>0</v>
          </cell>
          <cell r="D175" t="str">
            <v>M</v>
          </cell>
          <cell r="E175" t="str">
            <v>2508</v>
          </cell>
          <cell r="F175" t="str">
            <v>10</v>
          </cell>
          <cell r="G175">
            <v>0</v>
          </cell>
          <cell r="H175">
            <v>0</v>
          </cell>
          <cell r="I175">
            <v>2</v>
          </cell>
          <cell r="J175" t="e">
            <v>#DIV/0!</v>
          </cell>
          <cell r="K175">
            <v>0</v>
          </cell>
          <cell r="L175" t="e">
            <v>#DIV/0!</v>
          </cell>
          <cell r="M175">
            <v>20</v>
          </cell>
          <cell r="N175">
            <v>0</v>
          </cell>
          <cell r="O175">
            <v>0</v>
          </cell>
          <cell r="P175" t="str">
            <v>45745</v>
          </cell>
        </row>
        <row r="176">
          <cell r="A176">
            <v>43</v>
          </cell>
          <cell r="B176">
            <v>0</v>
          </cell>
          <cell r="C176">
            <v>0</v>
          </cell>
          <cell r="D176" t="str">
            <v>M</v>
          </cell>
          <cell r="E176" t="str">
            <v>2770</v>
          </cell>
          <cell r="F176" t="str">
            <v>10</v>
          </cell>
          <cell r="G176">
            <v>0</v>
          </cell>
          <cell r="H176">
            <v>0</v>
          </cell>
          <cell r="I176">
            <v>2</v>
          </cell>
          <cell r="J176" t="e">
            <v>#DIV/0!</v>
          </cell>
          <cell r="K176">
            <v>0</v>
          </cell>
          <cell r="L176" t="e">
            <v>#DIV/0!</v>
          </cell>
          <cell r="M176">
            <v>21</v>
          </cell>
          <cell r="N176">
            <v>0</v>
          </cell>
          <cell r="O176">
            <v>0</v>
          </cell>
          <cell r="P176" t="str">
            <v>46409</v>
          </cell>
        </row>
        <row r="177">
          <cell r="A177">
            <v>46</v>
          </cell>
          <cell r="B177">
            <v>0</v>
          </cell>
          <cell r="C177">
            <v>0</v>
          </cell>
          <cell r="D177" t="str">
            <v>M</v>
          </cell>
          <cell r="E177" t="str">
            <v>2770</v>
          </cell>
          <cell r="F177" t="str">
            <v>10</v>
          </cell>
          <cell r="G177">
            <v>0</v>
          </cell>
          <cell r="H177">
            <v>0</v>
          </cell>
          <cell r="I177">
            <v>0.5</v>
          </cell>
          <cell r="J177" t="e">
            <v>#DIV/0!</v>
          </cell>
          <cell r="K177">
            <v>0</v>
          </cell>
          <cell r="L177" t="e">
            <v>#DIV/0!</v>
          </cell>
          <cell r="M177">
            <v>21</v>
          </cell>
          <cell r="N177">
            <v>0</v>
          </cell>
          <cell r="O177">
            <v>0</v>
          </cell>
          <cell r="P177" t="str">
            <v>46409</v>
          </cell>
        </row>
        <row r="178">
          <cell r="A178">
            <v>46</v>
          </cell>
          <cell r="B178">
            <v>0</v>
          </cell>
          <cell r="C178">
            <v>0</v>
          </cell>
          <cell r="D178" t="str">
            <v>M</v>
          </cell>
          <cell r="E178" t="str">
            <v>3173</v>
          </cell>
          <cell r="F178" t="str">
            <v>10</v>
          </cell>
          <cell r="G178">
            <v>0</v>
          </cell>
          <cell r="H178">
            <v>0</v>
          </cell>
          <cell r="I178">
            <v>8.25</v>
          </cell>
          <cell r="J178" t="e">
            <v>#DIV/0!</v>
          </cell>
          <cell r="K178">
            <v>0</v>
          </cell>
          <cell r="L178" t="e">
            <v>#DIV/0!</v>
          </cell>
          <cell r="M178">
            <v>21</v>
          </cell>
          <cell r="N178">
            <v>0</v>
          </cell>
          <cell r="O178">
            <v>0</v>
          </cell>
          <cell r="P178" t="str">
            <v>47149</v>
          </cell>
        </row>
        <row r="179">
          <cell r="A179">
            <v>38</v>
          </cell>
          <cell r="B179">
            <v>500</v>
          </cell>
          <cell r="C179">
            <v>0</v>
          </cell>
          <cell r="D179" t="str">
            <v>M</v>
          </cell>
          <cell r="E179" t="str">
            <v>2635-B</v>
          </cell>
          <cell r="F179" t="str">
            <v>10</v>
          </cell>
          <cell r="G179">
            <v>6718</v>
          </cell>
          <cell r="H179">
            <v>7</v>
          </cell>
          <cell r="I179">
            <v>3.75</v>
          </cell>
          <cell r="J179" t="e">
            <v>#DIV/0!</v>
          </cell>
          <cell r="K179">
            <v>0</v>
          </cell>
          <cell r="L179" t="e">
            <v>#DIV/0!</v>
          </cell>
          <cell r="M179">
            <v>22</v>
          </cell>
          <cell r="N179">
            <v>0</v>
          </cell>
          <cell r="O179">
            <v>0</v>
          </cell>
          <cell r="P179" t="str">
            <v>46158</v>
          </cell>
        </row>
        <row r="180">
          <cell r="A180">
            <v>38</v>
          </cell>
          <cell r="B180">
            <v>0</v>
          </cell>
          <cell r="C180">
            <v>0</v>
          </cell>
          <cell r="D180" t="str">
            <v>M</v>
          </cell>
          <cell r="E180" t="str">
            <v>2621-B</v>
          </cell>
          <cell r="F180" t="str">
            <v>10</v>
          </cell>
          <cell r="G180">
            <v>0</v>
          </cell>
          <cell r="H180">
            <v>0</v>
          </cell>
          <cell r="I180">
            <v>1.5</v>
          </cell>
          <cell r="J180" t="e">
            <v>#DIV/0!</v>
          </cell>
          <cell r="K180">
            <v>0</v>
          </cell>
          <cell r="L180" t="e">
            <v>#DIV/0!</v>
          </cell>
          <cell r="M180">
            <v>22</v>
          </cell>
          <cell r="N180">
            <v>0</v>
          </cell>
          <cell r="O180">
            <v>0</v>
          </cell>
          <cell r="P180" t="str">
            <v>45551</v>
          </cell>
        </row>
        <row r="181">
          <cell r="A181">
            <v>39</v>
          </cell>
          <cell r="B181">
            <v>1500</v>
          </cell>
          <cell r="C181">
            <v>0</v>
          </cell>
          <cell r="D181" t="str">
            <v>M</v>
          </cell>
          <cell r="E181" t="str">
            <v>2696-B</v>
          </cell>
          <cell r="F181" t="str">
            <v>10</v>
          </cell>
          <cell r="G181">
            <v>3276</v>
          </cell>
          <cell r="H181">
            <v>1.75</v>
          </cell>
          <cell r="I181">
            <v>7.25</v>
          </cell>
          <cell r="J181" t="e">
            <v>#DIV/0!</v>
          </cell>
          <cell r="K181">
            <v>0</v>
          </cell>
          <cell r="L181" t="e">
            <v>#DIV/0!</v>
          </cell>
          <cell r="M181">
            <v>22</v>
          </cell>
          <cell r="N181">
            <v>0</v>
          </cell>
          <cell r="O181">
            <v>0</v>
          </cell>
          <cell r="P181" t="str">
            <v>46551</v>
          </cell>
        </row>
        <row r="182">
          <cell r="A182">
            <v>39</v>
          </cell>
          <cell r="B182">
            <v>0</v>
          </cell>
          <cell r="C182">
            <v>0</v>
          </cell>
          <cell r="D182" t="str">
            <v>M</v>
          </cell>
          <cell r="E182" t="str">
            <v>2635-A</v>
          </cell>
          <cell r="F182" t="str">
            <v>10</v>
          </cell>
          <cell r="G182">
            <v>0</v>
          </cell>
          <cell r="H182">
            <v>0</v>
          </cell>
          <cell r="I182">
            <v>0.5</v>
          </cell>
          <cell r="J182" t="e">
            <v>#DIV/0!</v>
          </cell>
          <cell r="K182">
            <v>0</v>
          </cell>
          <cell r="L182" t="e">
            <v>#DIV/0!</v>
          </cell>
          <cell r="M182">
            <v>22</v>
          </cell>
          <cell r="N182">
            <v>0</v>
          </cell>
          <cell r="O182">
            <v>0</v>
          </cell>
          <cell r="P182" t="str">
            <v>46157</v>
          </cell>
        </row>
        <row r="183">
          <cell r="A183">
            <v>39</v>
          </cell>
          <cell r="B183">
            <v>0</v>
          </cell>
          <cell r="C183">
            <v>0</v>
          </cell>
          <cell r="D183" t="str">
            <v>M</v>
          </cell>
          <cell r="E183" t="str">
            <v>2635-B</v>
          </cell>
          <cell r="F183" t="str">
            <v>10</v>
          </cell>
          <cell r="G183">
            <v>0</v>
          </cell>
          <cell r="H183">
            <v>0</v>
          </cell>
          <cell r="I183">
            <v>0.25</v>
          </cell>
          <cell r="J183" t="e">
            <v>#DIV/0!</v>
          </cell>
          <cell r="K183">
            <v>0</v>
          </cell>
          <cell r="L183" t="e">
            <v>#DIV/0!</v>
          </cell>
          <cell r="M183">
            <v>22</v>
          </cell>
          <cell r="N183">
            <v>0</v>
          </cell>
          <cell r="O183">
            <v>0</v>
          </cell>
          <cell r="P183" t="str">
            <v>46158</v>
          </cell>
        </row>
        <row r="184">
          <cell r="A184">
            <v>41</v>
          </cell>
          <cell r="B184">
            <v>0</v>
          </cell>
          <cell r="C184">
            <v>0</v>
          </cell>
          <cell r="D184" t="str">
            <v>M</v>
          </cell>
          <cell r="E184" t="str">
            <v>2539-A</v>
          </cell>
          <cell r="F184" t="str">
            <v>10</v>
          </cell>
          <cell r="G184">
            <v>0</v>
          </cell>
          <cell r="H184">
            <v>0</v>
          </cell>
          <cell r="I184">
            <v>0.75</v>
          </cell>
          <cell r="J184" t="e">
            <v>#DIV/0!</v>
          </cell>
          <cell r="K184">
            <v>0</v>
          </cell>
          <cell r="L184" t="e">
            <v>#DIV/0!</v>
          </cell>
          <cell r="M184">
            <v>22</v>
          </cell>
          <cell r="N184">
            <v>0</v>
          </cell>
          <cell r="O184">
            <v>0</v>
          </cell>
          <cell r="P184" t="str">
            <v>46848</v>
          </cell>
        </row>
        <row r="185">
          <cell r="A185">
            <v>42</v>
          </cell>
          <cell r="B185">
            <v>0</v>
          </cell>
          <cell r="C185">
            <v>0</v>
          </cell>
          <cell r="D185" t="str">
            <v>M</v>
          </cell>
          <cell r="E185" t="str">
            <v>2749-B</v>
          </cell>
          <cell r="F185" t="str">
            <v>10</v>
          </cell>
          <cell r="G185">
            <v>0</v>
          </cell>
          <cell r="H185">
            <v>0</v>
          </cell>
          <cell r="I185">
            <v>1.25</v>
          </cell>
          <cell r="J185" t="e">
            <v>#DIV/0!</v>
          </cell>
          <cell r="K185">
            <v>0</v>
          </cell>
          <cell r="L185" t="e">
            <v>#DIV/0!</v>
          </cell>
          <cell r="M185">
            <v>22</v>
          </cell>
          <cell r="N185">
            <v>0</v>
          </cell>
          <cell r="O185">
            <v>0</v>
          </cell>
          <cell r="P185" t="str">
            <v>46380</v>
          </cell>
        </row>
        <row r="186">
          <cell r="A186">
            <v>46</v>
          </cell>
          <cell r="B186">
            <v>0</v>
          </cell>
          <cell r="C186">
            <v>0</v>
          </cell>
          <cell r="D186" t="str">
            <v>M</v>
          </cell>
          <cell r="E186" t="str">
            <v>2784-A</v>
          </cell>
          <cell r="F186" t="str">
            <v>10</v>
          </cell>
          <cell r="G186">
            <v>0</v>
          </cell>
          <cell r="H186">
            <v>0</v>
          </cell>
          <cell r="I186">
            <v>1.5</v>
          </cell>
          <cell r="J186" t="e">
            <v>#DIV/0!</v>
          </cell>
          <cell r="K186">
            <v>0</v>
          </cell>
          <cell r="L186" t="e">
            <v>#DIV/0!</v>
          </cell>
          <cell r="M186">
            <v>22</v>
          </cell>
          <cell r="N186">
            <v>0</v>
          </cell>
          <cell r="O186">
            <v>0</v>
          </cell>
          <cell r="P186" t="str">
            <v>45081</v>
          </cell>
        </row>
        <row r="187">
          <cell r="A187">
            <v>36</v>
          </cell>
          <cell r="B187">
            <v>1250</v>
          </cell>
          <cell r="C187">
            <v>380</v>
          </cell>
          <cell r="D187" t="str">
            <v>M</v>
          </cell>
          <cell r="E187" t="str">
            <v>0713</v>
          </cell>
          <cell r="F187" t="str">
            <v>10</v>
          </cell>
          <cell r="G187">
            <v>13665</v>
          </cell>
          <cell r="H187">
            <v>5</v>
          </cell>
          <cell r="I187">
            <v>8</v>
          </cell>
          <cell r="J187">
            <v>35.960526315789473</v>
          </cell>
          <cell r="K187">
            <v>35.5</v>
          </cell>
          <cell r="L187">
            <v>1.0129725722757599</v>
          </cell>
          <cell r="M187">
            <v>6</v>
          </cell>
          <cell r="N187">
            <v>0</v>
          </cell>
          <cell r="O187">
            <v>0</v>
          </cell>
          <cell r="P187" t="str">
            <v>44883</v>
          </cell>
        </row>
        <row r="188">
          <cell r="A188">
            <v>45</v>
          </cell>
          <cell r="B188">
            <v>2500</v>
          </cell>
          <cell r="C188">
            <v>600</v>
          </cell>
          <cell r="D188" t="str">
            <v>M</v>
          </cell>
          <cell r="E188" t="str">
            <v>0728</v>
          </cell>
          <cell r="F188" t="str">
            <v>10</v>
          </cell>
          <cell r="G188">
            <v>30051</v>
          </cell>
          <cell r="H188">
            <v>5.25</v>
          </cell>
          <cell r="I188">
            <v>4.25</v>
          </cell>
          <cell r="J188">
            <v>50.085000000000001</v>
          </cell>
          <cell r="K188">
            <v>55.75</v>
          </cell>
          <cell r="L188">
            <v>0.89838565022421524</v>
          </cell>
          <cell r="M188">
            <v>13</v>
          </cell>
          <cell r="N188">
            <v>0</v>
          </cell>
          <cell r="O188">
            <v>0</v>
          </cell>
          <cell r="P188" t="str">
            <v>46420</v>
          </cell>
        </row>
        <row r="189">
          <cell r="A189">
            <v>45</v>
          </cell>
          <cell r="B189">
            <v>500</v>
          </cell>
          <cell r="C189">
            <v>250</v>
          </cell>
          <cell r="D189" t="str">
            <v>M</v>
          </cell>
          <cell r="E189" t="str">
            <v>0829</v>
          </cell>
          <cell r="F189" t="str">
            <v>10</v>
          </cell>
          <cell r="G189">
            <v>1795</v>
          </cell>
          <cell r="H189">
            <v>1.5</v>
          </cell>
          <cell r="I189">
            <v>7.75</v>
          </cell>
          <cell r="J189">
            <v>7.18</v>
          </cell>
          <cell r="K189">
            <v>9</v>
          </cell>
          <cell r="L189">
            <v>0.7977777777777777</v>
          </cell>
          <cell r="M189">
            <v>20</v>
          </cell>
          <cell r="N189">
            <v>0</v>
          </cell>
          <cell r="O189">
            <v>0</v>
          </cell>
          <cell r="P189" t="str">
            <v>47176</v>
          </cell>
        </row>
        <row r="190">
          <cell r="A190">
            <v>46</v>
          </cell>
          <cell r="B190">
            <v>2000</v>
          </cell>
          <cell r="C190">
            <v>460</v>
          </cell>
          <cell r="D190" t="str">
            <v>M</v>
          </cell>
          <cell r="E190" t="str">
            <v>0929</v>
          </cell>
          <cell r="F190" t="str">
            <v>10</v>
          </cell>
          <cell r="G190">
            <v>1743</v>
          </cell>
          <cell r="H190">
            <v>1.5</v>
          </cell>
          <cell r="I190">
            <v>2.25</v>
          </cell>
          <cell r="J190">
            <v>3.7891304347826087</v>
          </cell>
          <cell r="K190">
            <v>12</v>
          </cell>
          <cell r="L190">
            <v>0.31576086956521737</v>
          </cell>
          <cell r="M190">
            <v>16</v>
          </cell>
          <cell r="N190">
            <v>0</v>
          </cell>
          <cell r="O190">
            <v>0</v>
          </cell>
          <cell r="P190" t="str">
            <v>47390</v>
          </cell>
        </row>
        <row r="191">
          <cell r="A191">
            <v>46</v>
          </cell>
          <cell r="B191">
            <v>2000</v>
          </cell>
          <cell r="C191">
            <v>550</v>
          </cell>
          <cell r="D191" t="str">
            <v>M</v>
          </cell>
          <cell r="E191" t="str">
            <v>1044-N</v>
          </cell>
          <cell r="F191" t="str">
            <v>10</v>
          </cell>
          <cell r="G191">
            <v>12269</v>
          </cell>
          <cell r="H191">
            <v>5.25</v>
          </cell>
          <cell r="I191">
            <v>3.5</v>
          </cell>
          <cell r="J191">
            <v>22.307272727272728</v>
          </cell>
          <cell r="K191">
            <v>29</v>
          </cell>
          <cell r="L191">
            <v>0.76921630094043891</v>
          </cell>
          <cell r="M191">
            <v>13</v>
          </cell>
          <cell r="N191">
            <v>0</v>
          </cell>
          <cell r="O191">
            <v>0</v>
          </cell>
          <cell r="P191" t="str">
            <v>47786</v>
          </cell>
        </row>
        <row r="192">
          <cell r="A192">
            <v>37</v>
          </cell>
          <cell r="B192">
            <v>2000</v>
          </cell>
          <cell r="C192">
            <v>550</v>
          </cell>
          <cell r="D192" t="str">
            <v>M</v>
          </cell>
          <cell r="E192" t="str">
            <v>1044-N</v>
          </cell>
          <cell r="F192" t="str">
            <v>10</v>
          </cell>
          <cell r="G192">
            <v>49866</v>
          </cell>
          <cell r="H192">
            <v>10</v>
          </cell>
          <cell r="I192">
            <v>1</v>
          </cell>
          <cell r="J192">
            <v>90.665454545454551</v>
          </cell>
          <cell r="K192">
            <v>80</v>
          </cell>
          <cell r="L192">
            <v>1.1333181818181819</v>
          </cell>
          <cell r="M192">
            <v>15</v>
          </cell>
          <cell r="N192">
            <v>0</v>
          </cell>
          <cell r="O192">
            <v>0</v>
          </cell>
          <cell r="P192" t="str">
            <v>45812</v>
          </cell>
        </row>
        <row r="193">
          <cell r="A193">
            <v>42</v>
          </cell>
          <cell r="B193">
            <v>2000</v>
          </cell>
          <cell r="C193">
            <v>550</v>
          </cell>
          <cell r="D193" t="str">
            <v>M</v>
          </cell>
          <cell r="E193" t="str">
            <v>1044-N</v>
          </cell>
          <cell r="F193" t="str">
            <v>10</v>
          </cell>
          <cell r="G193">
            <v>6426</v>
          </cell>
          <cell r="H193">
            <v>1</v>
          </cell>
          <cell r="I193">
            <v>5.5</v>
          </cell>
          <cell r="J193">
            <v>11.683636363636364</v>
          </cell>
          <cell r="K193">
            <v>8.25</v>
          </cell>
          <cell r="L193">
            <v>1.416198347107438</v>
          </cell>
          <cell r="M193">
            <v>14</v>
          </cell>
          <cell r="N193">
            <v>0</v>
          </cell>
          <cell r="O193">
            <v>0</v>
          </cell>
          <cell r="P193" t="str">
            <v>46429</v>
          </cell>
        </row>
        <row r="194">
          <cell r="A194">
            <v>41</v>
          </cell>
          <cell r="B194">
            <v>230</v>
          </cell>
          <cell r="C194">
            <v>230</v>
          </cell>
          <cell r="D194" t="str">
            <v>M</v>
          </cell>
          <cell r="E194" t="str">
            <v>1119-A-A</v>
          </cell>
          <cell r="F194" t="str">
            <v>10</v>
          </cell>
          <cell r="G194">
            <v>9757</v>
          </cell>
          <cell r="H194">
            <v>46</v>
          </cell>
          <cell r="I194">
            <v>2</v>
          </cell>
          <cell r="J194">
            <v>42.42173913043478</v>
          </cell>
          <cell r="K194">
            <v>45.5</v>
          </cell>
          <cell r="L194">
            <v>0.9323459149546105</v>
          </cell>
          <cell r="M194">
            <v>4</v>
          </cell>
          <cell r="N194">
            <v>0</v>
          </cell>
          <cell r="O194">
            <v>0</v>
          </cell>
          <cell r="P194" t="str">
            <v>46166</v>
          </cell>
        </row>
        <row r="195">
          <cell r="A195">
            <v>40</v>
          </cell>
          <cell r="B195">
            <v>230</v>
          </cell>
          <cell r="C195">
            <v>230</v>
          </cell>
          <cell r="D195" t="str">
            <v>M</v>
          </cell>
          <cell r="E195" t="str">
            <v>1119-A-A</v>
          </cell>
          <cell r="F195" t="str">
            <v>10</v>
          </cell>
          <cell r="G195">
            <v>1065</v>
          </cell>
          <cell r="H195">
            <v>4.75</v>
          </cell>
          <cell r="I195">
            <v>2.75</v>
          </cell>
          <cell r="J195">
            <v>4.6304347826086953</v>
          </cell>
          <cell r="K195">
            <v>4.25</v>
          </cell>
          <cell r="L195">
            <v>1.0895140664961636</v>
          </cell>
          <cell r="M195">
            <v>4</v>
          </cell>
          <cell r="N195">
            <v>0</v>
          </cell>
          <cell r="O195">
            <v>0</v>
          </cell>
          <cell r="P195" t="str">
            <v>46166</v>
          </cell>
        </row>
        <row r="196">
          <cell r="A196">
            <v>40</v>
          </cell>
          <cell r="B196">
            <v>230</v>
          </cell>
          <cell r="C196">
            <v>230</v>
          </cell>
          <cell r="D196" t="str">
            <v>M</v>
          </cell>
          <cell r="E196" t="str">
            <v>1119-B-A</v>
          </cell>
          <cell r="F196" t="str">
            <v>10</v>
          </cell>
          <cell r="G196">
            <v>11155</v>
          </cell>
          <cell r="H196">
            <v>51</v>
          </cell>
          <cell r="I196">
            <v>3.5</v>
          </cell>
          <cell r="J196">
            <v>48.5</v>
          </cell>
          <cell r="K196">
            <v>50.25</v>
          </cell>
          <cell r="L196">
            <v>0.96517412935323388</v>
          </cell>
          <cell r="M196">
            <v>4</v>
          </cell>
          <cell r="N196">
            <v>0</v>
          </cell>
          <cell r="O196">
            <v>0</v>
          </cell>
          <cell r="P196" t="str">
            <v>46167</v>
          </cell>
        </row>
        <row r="197">
          <cell r="A197">
            <v>38</v>
          </cell>
          <cell r="B197">
            <v>140</v>
          </cell>
          <cell r="C197">
            <v>140</v>
          </cell>
          <cell r="D197" t="str">
            <v>M</v>
          </cell>
          <cell r="E197" t="str">
            <v>1568-A</v>
          </cell>
          <cell r="F197" t="str">
            <v>10</v>
          </cell>
          <cell r="G197">
            <v>1822</v>
          </cell>
          <cell r="H197">
            <v>16.25</v>
          </cell>
          <cell r="I197">
            <v>1</v>
          </cell>
          <cell r="J197">
            <v>13.014285714285714</v>
          </cell>
          <cell r="K197">
            <v>16.5</v>
          </cell>
          <cell r="L197">
            <v>0.78874458874458875</v>
          </cell>
          <cell r="M197">
            <v>4</v>
          </cell>
          <cell r="N197">
            <v>0</v>
          </cell>
          <cell r="O197">
            <v>0</v>
          </cell>
          <cell r="P197" t="str">
            <v>46493</v>
          </cell>
        </row>
        <row r="198">
          <cell r="A198">
            <v>42</v>
          </cell>
          <cell r="B198">
            <v>140</v>
          </cell>
          <cell r="C198">
            <v>140</v>
          </cell>
          <cell r="D198" t="str">
            <v>M</v>
          </cell>
          <cell r="E198" t="str">
            <v>1568-A</v>
          </cell>
          <cell r="F198" t="str">
            <v>10</v>
          </cell>
          <cell r="G198">
            <v>2560</v>
          </cell>
          <cell r="H198">
            <v>21.75</v>
          </cell>
          <cell r="I198">
            <v>1.5</v>
          </cell>
          <cell r="J198">
            <v>18.285714285714285</v>
          </cell>
          <cell r="K198">
            <v>20.5</v>
          </cell>
          <cell r="L198">
            <v>0.89198606271777003</v>
          </cell>
          <cell r="M198">
            <v>4</v>
          </cell>
          <cell r="N198">
            <v>0</v>
          </cell>
          <cell r="O198">
            <v>0</v>
          </cell>
          <cell r="P198" t="str">
            <v>46988</v>
          </cell>
        </row>
        <row r="199">
          <cell r="A199">
            <v>38</v>
          </cell>
          <cell r="B199">
            <v>140</v>
          </cell>
          <cell r="C199">
            <v>140</v>
          </cell>
          <cell r="D199" t="str">
            <v>M</v>
          </cell>
          <cell r="E199" t="str">
            <v>1568-C</v>
          </cell>
          <cell r="F199" t="str">
            <v>10</v>
          </cell>
          <cell r="G199">
            <v>6868</v>
          </cell>
          <cell r="H199">
            <v>53.75</v>
          </cell>
          <cell r="I199">
            <v>1.25</v>
          </cell>
          <cell r="J199">
            <v>49.057142857142857</v>
          </cell>
          <cell r="K199">
            <v>56</v>
          </cell>
          <cell r="L199">
            <v>0.87602040816326532</v>
          </cell>
          <cell r="M199">
            <v>4</v>
          </cell>
          <cell r="N199">
            <v>0</v>
          </cell>
          <cell r="O199">
            <v>0</v>
          </cell>
          <cell r="P199" t="str">
            <v>45384</v>
          </cell>
        </row>
        <row r="200">
          <cell r="A200">
            <v>44</v>
          </cell>
          <cell r="B200">
            <v>140</v>
          </cell>
          <cell r="C200">
            <v>140</v>
          </cell>
          <cell r="D200" t="str">
            <v>M</v>
          </cell>
          <cell r="E200" t="str">
            <v>1568-C</v>
          </cell>
          <cell r="F200" t="str">
            <v>10</v>
          </cell>
          <cell r="G200">
            <v>4597</v>
          </cell>
          <cell r="H200">
            <v>36.75</v>
          </cell>
          <cell r="I200">
            <v>2</v>
          </cell>
          <cell r="J200">
            <v>32.835714285714289</v>
          </cell>
          <cell r="K200">
            <v>37</v>
          </cell>
          <cell r="L200">
            <v>0.88745173745173755</v>
          </cell>
          <cell r="M200">
            <v>4</v>
          </cell>
          <cell r="N200">
            <v>0</v>
          </cell>
          <cell r="O200">
            <v>0</v>
          </cell>
          <cell r="P200" t="str">
            <v>45386</v>
          </cell>
        </row>
        <row r="201">
          <cell r="A201">
            <v>42</v>
          </cell>
          <cell r="B201">
            <v>140</v>
          </cell>
          <cell r="C201">
            <v>140</v>
          </cell>
          <cell r="D201" t="str">
            <v>M</v>
          </cell>
          <cell r="E201" t="str">
            <v>1568-C</v>
          </cell>
          <cell r="F201" t="str">
            <v>10</v>
          </cell>
          <cell r="G201">
            <v>1157</v>
          </cell>
          <cell r="H201">
            <v>9</v>
          </cell>
          <cell r="I201">
            <v>1</v>
          </cell>
          <cell r="J201">
            <v>8.2642857142857142</v>
          </cell>
          <cell r="K201">
            <v>9</v>
          </cell>
          <cell r="L201">
            <v>0.91825396825396821</v>
          </cell>
          <cell r="M201">
            <v>4</v>
          </cell>
          <cell r="N201">
            <v>0</v>
          </cell>
          <cell r="O201">
            <v>0</v>
          </cell>
          <cell r="P201" t="str">
            <v>45386</v>
          </cell>
        </row>
        <row r="202">
          <cell r="A202">
            <v>43</v>
          </cell>
          <cell r="B202">
            <v>140</v>
          </cell>
          <cell r="C202">
            <v>140</v>
          </cell>
          <cell r="D202" t="str">
            <v>M</v>
          </cell>
          <cell r="E202" t="str">
            <v>1568-C</v>
          </cell>
          <cell r="F202" t="str">
            <v>10</v>
          </cell>
          <cell r="G202">
            <v>4289</v>
          </cell>
          <cell r="H202">
            <v>33.25</v>
          </cell>
          <cell r="I202">
            <v>1.25</v>
          </cell>
          <cell r="J202">
            <v>30.635714285714286</v>
          </cell>
          <cell r="K202">
            <v>33</v>
          </cell>
          <cell r="L202">
            <v>0.92835497835497838</v>
          </cell>
          <cell r="M202">
            <v>4</v>
          </cell>
          <cell r="N202">
            <v>0</v>
          </cell>
          <cell r="O202">
            <v>0</v>
          </cell>
          <cell r="P202" t="str">
            <v>45386</v>
          </cell>
        </row>
        <row r="203">
          <cell r="A203">
            <v>41</v>
          </cell>
          <cell r="B203">
            <v>140</v>
          </cell>
          <cell r="C203">
            <v>140</v>
          </cell>
          <cell r="D203" t="str">
            <v>M</v>
          </cell>
          <cell r="E203" t="str">
            <v>1568-C</v>
          </cell>
          <cell r="F203" t="str">
            <v>10</v>
          </cell>
          <cell r="G203">
            <v>6023</v>
          </cell>
          <cell r="H203">
            <v>46</v>
          </cell>
          <cell r="I203">
            <v>3.5</v>
          </cell>
          <cell r="J203">
            <v>43.021428571428572</v>
          </cell>
          <cell r="K203">
            <v>45</v>
          </cell>
          <cell r="L203">
            <v>0.95603174603174601</v>
          </cell>
          <cell r="M203">
            <v>4</v>
          </cell>
          <cell r="N203">
            <v>0</v>
          </cell>
          <cell r="O203">
            <v>0</v>
          </cell>
          <cell r="P203" t="str">
            <v>45385</v>
          </cell>
        </row>
        <row r="204">
          <cell r="A204">
            <v>46</v>
          </cell>
          <cell r="B204">
            <v>140</v>
          </cell>
          <cell r="C204">
            <v>140</v>
          </cell>
          <cell r="D204" t="str">
            <v>M</v>
          </cell>
          <cell r="E204" t="str">
            <v>1568-C</v>
          </cell>
          <cell r="F204" t="str">
            <v>10</v>
          </cell>
          <cell r="G204">
            <v>5243</v>
          </cell>
          <cell r="H204">
            <v>39.75</v>
          </cell>
          <cell r="I204">
            <v>10</v>
          </cell>
          <cell r="J204">
            <v>37.450000000000003</v>
          </cell>
          <cell r="K204">
            <v>39</v>
          </cell>
          <cell r="L204">
            <v>0.96025641025641029</v>
          </cell>
          <cell r="M204">
            <v>4</v>
          </cell>
          <cell r="N204">
            <v>0</v>
          </cell>
          <cell r="O204">
            <v>0</v>
          </cell>
          <cell r="P204" t="str">
            <v>45387</v>
          </cell>
        </row>
        <row r="205">
          <cell r="A205">
            <v>42</v>
          </cell>
          <cell r="B205">
            <v>140</v>
          </cell>
          <cell r="C205">
            <v>140</v>
          </cell>
          <cell r="D205" t="str">
            <v>M</v>
          </cell>
          <cell r="E205" t="str">
            <v>1568-C</v>
          </cell>
          <cell r="F205" t="str">
            <v>10</v>
          </cell>
          <cell r="G205">
            <v>3811</v>
          </cell>
          <cell r="H205">
            <v>27.25</v>
          </cell>
          <cell r="I205">
            <v>1</v>
          </cell>
          <cell r="J205">
            <v>27.221428571428572</v>
          </cell>
          <cell r="K205">
            <v>27.25</v>
          </cell>
          <cell r="L205">
            <v>0.99895150720838799</v>
          </cell>
          <cell r="M205">
            <v>4</v>
          </cell>
          <cell r="N205">
            <v>0</v>
          </cell>
          <cell r="O205">
            <v>0</v>
          </cell>
          <cell r="P205" t="str">
            <v>45385</v>
          </cell>
        </row>
        <row r="206">
          <cell r="A206">
            <v>37</v>
          </cell>
          <cell r="B206">
            <v>140</v>
          </cell>
          <cell r="C206">
            <v>140</v>
          </cell>
          <cell r="D206" t="str">
            <v>M</v>
          </cell>
          <cell r="E206" t="str">
            <v>1568-C</v>
          </cell>
          <cell r="F206" t="str">
            <v>10</v>
          </cell>
          <cell r="G206">
            <v>3025</v>
          </cell>
          <cell r="H206">
            <v>20.75</v>
          </cell>
          <cell r="I206">
            <v>3.75</v>
          </cell>
          <cell r="J206">
            <v>21.607142857142858</v>
          </cell>
          <cell r="K206">
            <v>20.75</v>
          </cell>
          <cell r="L206">
            <v>1.0413080895008606</v>
          </cell>
          <cell r="M206">
            <v>4</v>
          </cell>
          <cell r="N206">
            <v>0</v>
          </cell>
          <cell r="O206">
            <v>0</v>
          </cell>
          <cell r="P206" t="str">
            <v>45384</v>
          </cell>
        </row>
        <row r="207">
          <cell r="A207">
            <v>36</v>
          </cell>
          <cell r="B207">
            <v>140</v>
          </cell>
          <cell r="C207">
            <v>140</v>
          </cell>
          <cell r="D207" t="str">
            <v>M</v>
          </cell>
          <cell r="E207" t="str">
            <v>1568-C</v>
          </cell>
          <cell r="F207" t="str">
            <v>10</v>
          </cell>
          <cell r="G207">
            <v>3110</v>
          </cell>
          <cell r="H207">
            <v>21</v>
          </cell>
          <cell r="I207">
            <v>1.5</v>
          </cell>
          <cell r="J207">
            <v>22.214285714285715</v>
          </cell>
          <cell r="K207">
            <v>20</v>
          </cell>
          <cell r="L207">
            <v>1.1107142857142858</v>
          </cell>
          <cell r="M207">
            <v>2</v>
          </cell>
          <cell r="N207">
            <v>0</v>
          </cell>
          <cell r="O207">
            <v>0</v>
          </cell>
          <cell r="P207" t="str">
            <v>44798</v>
          </cell>
        </row>
        <row r="208">
          <cell r="A208">
            <v>37</v>
          </cell>
          <cell r="B208">
            <v>1000</v>
          </cell>
          <cell r="C208">
            <v>180</v>
          </cell>
          <cell r="D208" t="str">
            <v>M</v>
          </cell>
          <cell r="E208" t="str">
            <v>1617-C</v>
          </cell>
          <cell r="F208" t="str">
            <v>10</v>
          </cell>
          <cell r="G208">
            <v>2882</v>
          </cell>
          <cell r="H208">
            <v>1</v>
          </cell>
          <cell r="I208">
            <v>2</v>
          </cell>
          <cell r="J208">
            <v>16.011111111111113</v>
          </cell>
          <cell r="K208">
            <v>9.5</v>
          </cell>
          <cell r="L208">
            <v>1.6853801169590645</v>
          </cell>
          <cell r="M208">
            <v>13</v>
          </cell>
          <cell r="N208">
            <v>0</v>
          </cell>
          <cell r="O208">
            <v>0</v>
          </cell>
          <cell r="P208" t="str">
            <v>45954</v>
          </cell>
        </row>
        <row r="209">
          <cell r="A209">
            <v>38</v>
          </cell>
          <cell r="B209">
            <v>1000</v>
          </cell>
          <cell r="C209">
            <v>180</v>
          </cell>
          <cell r="D209" t="str">
            <v>M</v>
          </cell>
          <cell r="E209" t="str">
            <v>1617-C</v>
          </cell>
          <cell r="F209" t="str">
            <v>10</v>
          </cell>
          <cell r="G209">
            <v>1249</v>
          </cell>
          <cell r="H209">
            <v>0.75</v>
          </cell>
          <cell r="I209">
            <v>1</v>
          </cell>
          <cell r="J209">
            <v>6.9388888888888891</v>
          </cell>
          <cell r="K209">
            <v>3.5</v>
          </cell>
          <cell r="L209">
            <v>1.9825396825396826</v>
          </cell>
          <cell r="M209">
            <v>13</v>
          </cell>
          <cell r="N209">
            <v>0</v>
          </cell>
          <cell r="O209">
            <v>0</v>
          </cell>
          <cell r="P209" t="str">
            <v>45954</v>
          </cell>
        </row>
        <row r="210">
          <cell r="A210">
            <v>43</v>
          </cell>
          <cell r="B210">
            <v>600</v>
          </cell>
          <cell r="C210">
            <v>300</v>
          </cell>
          <cell r="D210" t="str">
            <v>M</v>
          </cell>
          <cell r="E210" t="str">
            <v>1695</v>
          </cell>
          <cell r="F210" t="str">
            <v>10</v>
          </cell>
          <cell r="G210">
            <v>3010</v>
          </cell>
          <cell r="H210">
            <v>1.5</v>
          </cell>
          <cell r="I210">
            <v>8.25</v>
          </cell>
          <cell r="J210">
            <v>10.033333333333333</v>
          </cell>
          <cell r="K210">
            <v>9</v>
          </cell>
          <cell r="L210">
            <v>1.1148148148148147</v>
          </cell>
          <cell r="M210">
            <v>1</v>
          </cell>
          <cell r="N210">
            <v>0</v>
          </cell>
          <cell r="O210">
            <v>0</v>
          </cell>
          <cell r="P210" t="str">
            <v>47275</v>
          </cell>
        </row>
        <row r="211">
          <cell r="A211">
            <v>41</v>
          </cell>
          <cell r="B211">
            <v>600</v>
          </cell>
          <cell r="C211">
            <v>300</v>
          </cell>
          <cell r="D211" t="str">
            <v>M</v>
          </cell>
          <cell r="E211" t="str">
            <v>1695</v>
          </cell>
          <cell r="F211" t="str">
            <v>10</v>
          </cell>
          <cell r="G211">
            <v>582</v>
          </cell>
          <cell r="H211">
            <v>0.5</v>
          </cell>
          <cell r="I211">
            <v>5.75</v>
          </cell>
          <cell r="J211">
            <v>1.94</v>
          </cell>
          <cell r="K211">
            <v>1</v>
          </cell>
          <cell r="L211">
            <v>1.94</v>
          </cell>
          <cell r="M211">
            <v>1</v>
          </cell>
          <cell r="N211">
            <v>0</v>
          </cell>
          <cell r="O211">
            <v>0</v>
          </cell>
          <cell r="P211" t="str">
            <v>47020</v>
          </cell>
        </row>
        <row r="212">
          <cell r="A212">
            <v>42</v>
          </cell>
          <cell r="B212">
            <v>560</v>
          </cell>
          <cell r="C212">
            <v>280</v>
          </cell>
          <cell r="D212" t="str">
            <v>M</v>
          </cell>
          <cell r="E212" t="str">
            <v>1696-A</v>
          </cell>
          <cell r="F212" t="str">
            <v>10</v>
          </cell>
          <cell r="G212">
            <v>2738</v>
          </cell>
          <cell r="H212">
            <v>3.75</v>
          </cell>
          <cell r="I212">
            <v>2.5</v>
          </cell>
          <cell r="J212">
            <v>9.7785714285714285</v>
          </cell>
          <cell r="K212">
            <v>20</v>
          </cell>
          <cell r="L212">
            <v>0.48892857142857143</v>
          </cell>
          <cell r="M212">
            <v>11</v>
          </cell>
          <cell r="N212">
            <v>0</v>
          </cell>
          <cell r="O212">
            <v>0</v>
          </cell>
          <cell r="P212" t="str">
            <v>47018</v>
          </cell>
        </row>
        <row r="213">
          <cell r="A213">
            <v>38</v>
          </cell>
          <cell r="B213">
            <v>1500</v>
          </cell>
          <cell r="C213">
            <v>350</v>
          </cell>
          <cell r="D213" t="str">
            <v>M</v>
          </cell>
          <cell r="E213" t="str">
            <v>1822</v>
          </cell>
          <cell r="F213" t="str">
            <v>10</v>
          </cell>
          <cell r="G213">
            <v>3942</v>
          </cell>
          <cell r="H213">
            <v>1.5</v>
          </cell>
          <cell r="I213">
            <v>0.75</v>
          </cell>
          <cell r="J213">
            <v>11.262857142857143</v>
          </cell>
          <cell r="K213">
            <v>16.5</v>
          </cell>
          <cell r="L213">
            <v>0.68259740259740265</v>
          </cell>
          <cell r="M213">
            <v>2</v>
          </cell>
          <cell r="N213">
            <v>0</v>
          </cell>
          <cell r="O213">
            <v>0</v>
          </cell>
          <cell r="P213" t="str">
            <v>45649</v>
          </cell>
        </row>
        <row r="214">
          <cell r="A214">
            <v>37</v>
          </cell>
          <cell r="B214">
            <v>1500</v>
          </cell>
          <cell r="C214">
            <v>350</v>
          </cell>
          <cell r="D214" t="str">
            <v>M</v>
          </cell>
          <cell r="E214" t="str">
            <v>1822</v>
          </cell>
          <cell r="F214" t="str">
            <v>10</v>
          </cell>
          <cell r="G214">
            <v>17719</v>
          </cell>
          <cell r="H214">
            <v>5</v>
          </cell>
          <cell r="I214">
            <v>3.5</v>
          </cell>
          <cell r="J214">
            <v>50.625714285714288</v>
          </cell>
          <cell r="K214">
            <v>56.5</v>
          </cell>
          <cell r="L214">
            <v>0.89603034134007586</v>
          </cell>
          <cell r="M214">
            <v>2</v>
          </cell>
          <cell r="N214">
            <v>0</v>
          </cell>
          <cell r="O214">
            <v>0</v>
          </cell>
          <cell r="P214" t="str">
            <v>45649</v>
          </cell>
        </row>
        <row r="215">
          <cell r="A215">
            <v>43</v>
          </cell>
          <cell r="B215">
            <v>1500</v>
          </cell>
          <cell r="C215">
            <v>350</v>
          </cell>
          <cell r="D215" t="str">
            <v>M</v>
          </cell>
          <cell r="E215" t="str">
            <v>1822</v>
          </cell>
          <cell r="F215" t="str">
            <v>10</v>
          </cell>
          <cell r="G215">
            <v>9671</v>
          </cell>
          <cell r="H215">
            <v>3.75</v>
          </cell>
          <cell r="I215">
            <v>2.75</v>
          </cell>
          <cell r="J215">
            <v>27.631428571428572</v>
          </cell>
          <cell r="K215">
            <v>29.5</v>
          </cell>
          <cell r="L215">
            <v>0.93665859564164655</v>
          </cell>
          <cell r="M215">
            <v>22</v>
          </cell>
          <cell r="N215">
            <v>0</v>
          </cell>
          <cell r="O215">
            <v>0</v>
          </cell>
          <cell r="P215" t="str">
            <v>45650</v>
          </cell>
        </row>
        <row r="216">
          <cell r="A216">
            <v>44</v>
          </cell>
          <cell r="B216">
            <v>1500</v>
          </cell>
          <cell r="C216">
            <v>350</v>
          </cell>
          <cell r="D216" t="str">
            <v>M</v>
          </cell>
          <cell r="E216" t="str">
            <v>1822</v>
          </cell>
          <cell r="F216" t="str">
            <v>10</v>
          </cell>
          <cell r="G216">
            <v>10717</v>
          </cell>
          <cell r="H216">
            <v>4.5</v>
          </cell>
          <cell r="I216">
            <v>0.75</v>
          </cell>
          <cell r="J216">
            <v>30.62</v>
          </cell>
          <cell r="K216">
            <v>32.5</v>
          </cell>
          <cell r="L216">
            <v>0.94215384615384623</v>
          </cell>
          <cell r="M216">
            <v>22</v>
          </cell>
          <cell r="N216">
            <v>0</v>
          </cell>
          <cell r="O216">
            <v>0</v>
          </cell>
          <cell r="P216" t="str">
            <v>45650</v>
          </cell>
        </row>
        <row r="217">
          <cell r="A217">
            <v>46</v>
          </cell>
          <cell r="B217">
            <v>1500</v>
          </cell>
          <cell r="C217">
            <v>350</v>
          </cell>
          <cell r="D217" t="str">
            <v>M</v>
          </cell>
          <cell r="E217" t="str">
            <v>1822</v>
          </cell>
          <cell r="F217" t="str">
            <v>10</v>
          </cell>
          <cell r="G217">
            <v>21084</v>
          </cell>
          <cell r="H217">
            <v>6.5</v>
          </cell>
          <cell r="I217">
            <v>3.25</v>
          </cell>
          <cell r="J217">
            <v>60.24</v>
          </cell>
          <cell r="K217">
            <v>60.5</v>
          </cell>
          <cell r="L217">
            <v>0.99570247933884304</v>
          </cell>
          <cell r="M217">
            <v>12</v>
          </cell>
          <cell r="N217">
            <v>0</v>
          </cell>
          <cell r="O217">
            <v>0</v>
          </cell>
          <cell r="P217" t="str">
            <v>45651</v>
          </cell>
        </row>
        <row r="218">
          <cell r="A218">
            <v>40</v>
          </cell>
          <cell r="B218">
            <v>800</v>
          </cell>
          <cell r="C218">
            <v>100</v>
          </cell>
          <cell r="D218" t="str">
            <v>M</v>
          </cell>
          <cell r="E218" t="str">
            <v>1823</v>
          </cell>
          <cell r="F218" t="str">
            <v>10</v>
          </cell>
          <cell r="G218">
            <v>1523</v>
          </cell>
          <cell r="H218">
            <v>2.5</v>
          </cell>
          <cell r="I218">
            <v>2.25</v>
          </cell>
          <cell r="J218">
            <v>15.23</v>
          </cell>
          <cell r="K218">
            <v>22</v>
          </cell>
          <cell r="L218">
            <v>0.69227272727272726</v>
          </cell>
          <cell r="M218">
            <v>2</v>
          </cell>
          <cell r="N218">
            <v>0</v>
          </cell>
          <cell r="O218">
            <v>0</v>
          </cell>
          <cell r="P218" t="str">
            <v>45645</v>
          </cell>
        </row>
        <row r="219">
          <cell r="A219">
            <v>46</v>
          </cell>
          <cell r="B219">
            <v>800</v>
          </cell>
          <cell r="C219">
            <v>100</v>
          </cell>
          <cell r="D219" t="str">
            <v>M</v>
          </cell>
          <cell r="E219" t="str">
            <v>1823</v>
          </cell>
          <cell r="F219" t="str">
            <v>10</v>
          </cell>
          <cell r="G219">
            <v>8025</v>
          </cell>
          <cell r="H219">
            <v>7</v>
          </cell>
          <cell r="I219">
            <v>2.5</v>
          </cell>
          <cell r="J219">
            <v>80.25</v>
          </cell>
          <cell r="K219">
            <v>76.25</v>
          </cell>
          <cell r="L219">
            <v>1.0524590163934426</v>
          </cell>
          <cell r="M219">
            <v>2</v>
          </cell>
          <cell r="N219">
            <v>0</v>
          </cell>
          <cell r="O219">
            <v>0</v>
          </cell>
          <cell r="P219" t="str">
            <v>45646</v>
          </cell>
        </row>
        <row r="220">
          <cell r="A220">
            <v>42</v>
          </cell>
          <cell r="B220">
            <v>800</v>
          </cell>
          <cell r="C220">
            <v>100</v>
          </cell>
          <cell r="D220" t="str">
            <v>M</v>
          </cell>
          <cell r="E220" t="str">
            <v>1823</v>
          </cell>
          <cell r="F220" t="str">
            <v>10</v>
          </cell>
          <cell r="G220">
            <v>1092</v>
          </cell>
          <cell r="H220">
            <v>1.25</v>
          </cell>
          <cell r="I220">
            <v>1.75</v>
          </cell>
          <cell r="J220">
            <v>10.92</v>
          </cell>
          <cell r="K220">
            <v>10</v>
          </cell>
          <cell r="L220">
            <v>1.0920000000000001</v>
          </cell>
          <cell r="M220">
            <v>2</v>
          </cell>
          <cell r="N220">
            <v>0</v>
          </cell>
          <cell r="O220">
            <v>0</v>
          </cell>
          <cell r="P220" t="str">
            <v>45645</v>
          </cell>
        </row>
        <row r="221">
          <cell r="A221">
            <v>38</v>
          </cell>
          <cell r="B221">
            <v>800</v>
          </cell>
          <cell r="C221">
            <v>100</v>
          </cell>
          <cell r="D221" t="str">
            <v>M</v>
          </cell>
          <cell r="E221" t="str">
            <v>1823</v>
          </cell>
          <cell r="F221" t="str">
            <v>10</v>
          </cell>
          <cell r="G221">
            <v>7646</v>
          </cell>
          <cell r="H221">
            <v>11.75</v>
          </cell>
          <cell r="I221">
            <v>2.25</v>
          </cell>
          <cell r="J221">
            <v>76.459999999999994</v>
          </cell>
          <cell r="K221">
            <v>68</v>
          </cell>
          <cell r="L221">
            <v>1.1244117647058822</v>
          </cell>
          <cell r="M221">
            <v>8</v>
          </cell>
          <cell r="N221">
            <v>0</v>
          </cell>
          <cell r="O221">
            <v>0</v>
          </cell>
          <cell r="P221" t="str">
            <v>45324</v>
          </cell>
        </row>
        <row r="222">
          <cell r="A222">
            <v>37</v>
          </cell>
          <cell r="B222">
            <v>800</v>
          </cell>
          <cell r="C222">
            <v>100</v>
          </cell>
          <cell r="D222" t="str">
            <v>M</v>
          </cell>
          <cell r="E222" t="str">
            <v>1823</v>
          </cell>
          <cell r="F222" t="str">
            <v>10</v>
          </cell>
          <cell r="G222">
            <v>7375</v>
          </cell>
          <cell r="H222">
            <v>6.25</v>
          </cell>
          <cell r="I222">
            <v>2</v>
          </cell>
          <cell r="J222">
            <v>73.75</v>
          </cell>
          <cell r="K222">
            <v>65.5</v>
          </cell>
          <cell r="L222">
            <v>1.1259541984732824</v>
          </cell>
          <cell r="M222">
            <v>8</v>
          </cell>
          <cell r="N222">
            <v>0</v>
          </cell>
          <cell r="O222">
            <v>0</v>
          </cell>
          <cell r="P222" t="str">
            <v>45324</v>
          </cell>
        </row>
        <row r="223">
          <cell r="A223">
            <v>41</v>
          </cell>
          <cell r="B223">
            <v>800</v>
          </cell>
          <cell r="C223">
            <v>100</v>
          </cell>
          <cell r="D223" t="str">
            <v>M</v>
          </cell>
          <cell r="E223" t="str">
            <v>1823</v>
          </cell>
          <cell r="F223" t="str">
            <v>10</v>
          </cell>
          <cell r="G223">
            <v>12418</v>
          </cell>
          <cell r="H223">
            <v>10.75</v>
          </cell>
          <cell r="I223">
            <v>0.75</v>
          </cell>
          <cell r="J223">
            <v>124.18</v>
          </cell>
          <cell r="K223">
            <v>108.5</v>
          </cell>
          <cell r="L223">
            <v>1.1445161290322581</v>
          </cell>
          <cell r="M223">
            <v>2</v>
          </cell>
          <cell r="N223">
            <v>0</v>
          </cell>
          <cell r="O223">
            <v>0</v>
          </cell>
          <cell r="P223" t="str">
            <v>45645</v>
          </cell>
        </row>
        <row r="224">
          <cell r="A224">
            <v>44</v>
          </cell>
          <cell r="B224">
            <v>800</v>
          </cell>
          <cell r="C224">
            <v>100</v>
          </cell>
          <cell r="D224" t="str">
            <v>M</v>
          </cell>
          <cell r="E224" t="str">
            <v>1823</v>
          </cell>
          <cell r="F224" t="str">
            <v>10</v>
          </cell>
          <cell r="G224">
            <v>12465</v>
          </cell>
          <cell r="H224">
            <v>9.75</v>
          </cell>
          <cell r="I224">
            <v>0.5</v>
          </cell>
          <cell r="J224">
            <v>124.65</v>
          </cell>
          <cell r="K224">
            <v>108.5</v>
          </cell>
          <cell r="L224">
            <v>1.148847926267281</v>
          </cell>
          <cell r="M224">
            <v>2</v>
          </cell>
          <cell r="N224">
            <v>0</v>
          </cell>
          <cell r="O224">
            <v>0</v>
          </cell>
          <cell r="P224" t="str">
            <v>45646</v>
          </cell>
        </row>
        <row r="225">
          <cell r="A225">
            <v>45</v>
          </cell>
          <cell r="B225">
            <v>800</v>
          </cell>
          <cell r="C225">
            <v>100</v>
          </cell>
          <cell r="D225" t="str">
            <v>M</v>
          </cell>
          <cell r="E225" t="str">
            <v>1823</v>
          </cell>
          <cell r="F225" t="str">
            <v>10</v>
          </cell>
          <cell r="G225">
            <v>12756</v>
          </cell>
          <cell r="H225">
            <v>9.75</v>
          </cell>
          <cell r="I225">
            <v>0.75</v>
          </cell>
          <cell r="J225">
            <v>127.56</v>
          </cell>
          <cell r="K225">
            <v>108.75</v>
          </cell>
          <cell r="L225">
            <v>1.1729655172413793</v>
          </cell>
          <cell r="M225">
            <v>2</v>
          </cell>
          <cell r="N225">
            <v>0</v>
          </cell>
          <cell r="O225">
            <v>0</v>
          </cell>
          <cell r="P225" t="str">
            <v>45646</v>
          </cell>
        </row>
        <row r="226">
          <cell r="A226">
            <v>43</v>
          </cell>
          <cell r="B226">
            <v>800</v>
          </cell>
          <cell r="C226">
            <v>100</v>
          </cell>
          <cell r="D226" t="str">
            <v>M</v>
          </cell>
          <cell r="E226" t="str">
            <v>1823</v>
          </cell>
          <cell r="F226" t="str">
            <v>10</v>
          </cell>
          <cell r="G226">
            <v>1175</v>
          </cell>
          <cell r="H226">
            <v>1.5</v>
          </cell>
          <cell r="I226">
            <v>1.5</v>
          </cell>
          <cell r="J226">
            <v>11.75</v>
          </cell>
          <cell r="K226">
            <v>8.5</v>
          </cell>
          <cell r="L226">
            <v>1.3823529411764706</v>
          </cell>
          <cell r="M226">
            <v>2</v>
          </cell>
          <cell r="N226">
            <v>0</v>
          </cell>
          <cell r="O226">
            <v>0</v>
          </cell>
          <cell r="P226" t="str">
            <v>45646</v>
          </cell>
        </row>
        <row r="227">
          <cell r="A227">
            <v>38</v>
          </cell>
          <cell r="B227">
            <v>1000</v>
          </cell>
          <cell r="C227">
            <v>130</v>
          </cell>
          <cell r="D227" t="str">
            <v>M</v>
          </cell>
          <cell r="E227" t="str">
            <v>1824</v>
          </cell>
          <cell r="F227" t="str">
            <v>10</v>
          </cell>
          <cell r="G227">
            <v>1851</v>
          </cell>
          <cell r="H227">
            <v>3</v>
          </cell>
          <cell r="I227">
            <v>8.5</v>
          </cell>
          <cell r="J227">
            <v>14.238461538461538</v>
          </cell>
          <cell r="K227">
            <v>20</v>
          </cell>
          <cell r="L227">
            <v>0.71192307692307688</v>
          </cell>
          <cell r="M227">
            <v>8</v>
          </cell>
          <cell r="N227">
            <v>0</v>
          </cell>
          <cell r="O227">
            <v>0</v>
          </cell>
          <cell r="P227" t="str">
            <v>45643</v>
          </cell>
        </row>
        <row r="228">
          <cell r="A228">
            <v>37</v>
          </cell>
          <cell r="B228">
            <v>1000</v>
          </cell>
          <cell r="C228">
            <v>130</v>
          </cell>
          <cell r="D228" t="str">
            <v>M</v>
          </cell>
          <cell r="E228" t="str">
            <v>1824</v>
          </cell>
          <cell r="F228" t="str">
            <v>10</v>
          </cell>
          <cell r="G228">
            <v>12683</v>
          </cell>
          <cell r="H228">
            <v>8.5</v>
          </cell>
          <cell r="I228">
            <v>0.75</v>
          </cell>
          <cell r="J228">
            <v>97.561538461538461</v>
          </cell>
          <cell r="K228">
            <v>92.5</v>
          </cell>
          <cell r="L228">
            <v>1.0547193347193347</v>
          </cell>
          <cell r="M228">
            <v>11</v>
          </cell>
          <cell r="N228">
            <v>0</v>
          </cell>
          <cell r="O228">
            <v>0</v>
          </cell>
          <cell r="P228" t="str">
            <v>45642</v>
          </cell>
        </row>
        <row r="229">
          <cell r="A229">
            <v>36</v>
          </cell>
          <cell r="B229">
            <v>1000</v>
          </cell>
          <cell r="C229">
            <v>130</v>
          </cell>
          <cell r="D229" t="str">
            <v>M</v>
          </cell>
          <cell r="E229" t="str">
            <v>1824</v>
          </cell>
          <cell r="F229" t="str">
            <v>10</v>
          </cell>
          <cell r="G229">
            <v>8487</v>
          </cell>
          <cell r="H229">
            <v>5.5</v>
          </cell>
          <cell r="I229">
            <v>0.5</v>
          </cell>
          <cell r="J229">
            <v>65.284615384615378</v>
          </cell>
          <cell r="K229">
            <v>58.25</v>
          </cell>
          <cell r="L229">
            <v>1.1207659293496202</v>
          </cell>
          <cell r="M229">
            <v>11</v>
          </cell>
          <cell r="N229">
            <v>0</v>
          </cell>
          <cell r="O229">
            <v>0</v>
          </cell>
          <cell r="P229" t="str">
            <v>45325</v>
          </cell>
        </row>
        <row r="230">
          <cell r="A230">
            <v>36</v>
          </cell>
          <cell r="B230">
            <v>1000</v>
          </cell>
          <cell r="C230">
            <v>130</v>
          </cell>
          <cell r="D230" t="str">
            <v>M</v>
          </cell>
          <cell r="E230" t="str">
            <v>1824</v>
          </cell>
          <cell r="F230" t="str">
            <v>10</v>
          </cell>
          <cell r="G230">
            <v>7618</v>
          </cell>
          <cell r="H230">
            <v>4.75</v>
          </cell>
          <cell r="I230">
            <v>0.25</v>
          </cell>
          <cell r="J230">
            <v>58.6</v>
          </cell>
          <cell r="K230">
            <v>51</v>
          </cell>
          <cell r="L230">
            <v>1.1490196078431374</v>
          </cell>
          <cell r="M230">
            <v>11</v>
          </cell>
          <cell r="N230">
            <v>0</v>
          </cell>
          <cell r="O230">
            <v>0</v>
          </cell>
          <cell r="P230" t="str">
            <v>45642</v>
          </cell>
        </row>
        <row r="231">
          <cell r="A231">
            <v>40</v>
          </cell>
          <cell r="B231">
            <v>1000</v>
          </cell>
          <cell r="C231">
            <v>130</v>
          </cell>
          <cell r="D231" t="str">
            <v>M</v>
          </cell>
          <cell r="E231" t="str">
            <v>1824</v>
          </cell>
          <cell r="F231" t="str">
            <v>10</v>
          </cell>
          <cell r="G231">
            <v>4718</v>
          </cell>
          <cell r="H231">
            <v>3.5</v>
          </cell>
          <cell r="I231">
            <v>1</v>
          </cell>
          <cell r="J231">
            <v>36.292307692307695</v>
          </cell>
          <cell r="K231">
            <v>31</v>
          </cell>
          <cell r="L231">
            <v>1.1707196029776676</v>
          </cell>
          <cell r="M231">
            <v>8</v>
          </cell>
          <cell r="N231">
            <v>0</v>
          </cell>
          <cell r="O231">
            <v>0</v>
          </cell>
          <cell r="P231" t="str">
            <v>45643</v>
          </cell>
        </row>
        <row r="232">
          <cell r="A232">
            <v>39</v>
          </cell>
          <cell r="B232">
            <v>1000</v>
          </cell>
          <cell r="C232">
            <v>130</v>
          </cell>
          <cell r="D232" t="str">
            <v>M</v>
          </cell>
          <cell r="E232" t="str">
            <v>1824</v>
          </cell>
          <cell r="F232" t="str">
            <v>10</v>
          </cell>
          <cell r="G232">
            <v>15561</v>
          </cell>
          <cell r="H232">
            <v>9</v>
          </cell>
          <cell r="I232">
            <v>1</v>
          </cell>
          <cell r="J232">
            <v>119.7</v>
          </cell>
          <cell r="K232">
            <v>99</v>
          </cell>
          <cell r="L232">
            <v>1.2090909090909092</v>
          </cell>
          <cell r="M232">
            <v>8</v>
          </cell>
          <cell r="N232">
            <v>0</v>
          </cell>
          <cell r="O232">
            <v>0</v>
          </cell>
          <cell r="P232" t="str">
            <v>45643</v>
          </cell>
        </row>
        <row r="233">
          <cell r="A233">
            <v>46</v>
          </cell>
          <cell r="B233">
            <v>2000</v>
          </cell>
          <cell r="C233">
            <v>520</v>
          </cell>
          <cell r="D233" t="str">
            <v>M</v>
          </cell>
          <cell r="E233" t="str">
            <v>1825</v>
          </cell>
          <cell r="F233" t="str">
            <v>10</v>
          </cell>
          <cell r="G233">
            <v>37580</v>
          </cell>
          <cell r="H233">
            <v>6.25</v>
          </cell>
          <cell r="I233">
            <v>5.25</v>
          </cell>
          <cell r="J233">
            <v>72.269230769230774</v>
          </cell>
          <cell r="K233">
            <v>76.5</v>
          </cell>
          <cell r="L233">
            <v>0.94469582704876831</v>
          </cell>
          <cell r="M233">
            <v>16</v>
          </cell>
          <cell r="N233">
            <v>0</v>
          </cell>
          <cell r="O233">
            <v>0</v>
          </cell>
          <cell r="P233" t="str">
            <v>47248</v>
          </cell>
        </row>
        <row r="234">
          <cell r="A234">
            <v>44</v>
          </cell>
          <cell r="B234">
            <v>2000</v>
          </cell>
          <cell r="C234">
            <v>520</v>
          </cell>
          <cell r="D234" t="str">
            <v>M</v>
          </cell>
          <cell r="E234" t="str">
            <v>1825</v>
          </cell>
          <cell r="F234" t="str">
            <v>10</v>
          </cell>
          <cell r="G234">
            <v>24138</v>
          </cell>
          <cell r="H234">
            <v>4</v>
          </cell>
          <cell r="I234">
            <v>5</v>
          </cell>
          <cell r="J234">
            <v>46.419230769230772</v>
          </cell>
          <cell r="K234">
            <v>47.5</v>
          </cell>
          <cell r="L234">
            <v>0.97724696356275309</v>
          </cell>
          <cell r="M234">
            <v>11</v>
          </cell>
          <cell r="N234">
            <v>0</v>
          </cell>
          <cell r="O234">
            <v>0</v>
          </cell>
          <cell r="P234" t="str">
            <v>45712</v>
          </cell>
        </row>
        <row r="235">
          <cell r="A235">
            <v>42</v>
          </cell>
          <cell r="B235">
            <v>2000</v>
          </cell>
          <cell r="C235">
            <v>520</v>
          </cell>
          <cell r="D235" t="str">
            <v>M</v>
          </cell>
          <cell r="E235" t="str">
            <v>1825</v>
          </cell>
          <cell r="F235" t="str">
            <v>10</v>
          </cell>
          <cell r="G235">
            <v>5820</v>
          </cell>
          <cell r="H235">
            <v>1.25</v>
          </cell>
          <cell r="I235">
            <v>0.75</v>
          </cell>
          <cell r="J235">
            <v>11.192307692307692</v>
          </cell>
          <cell r="K235">
            <v>11</v>
          </cell>
          <cell r="L235">
            <v>1.0174825174825175</v>
          </cell>
          <cell r="M235">
            <v>16</v>
          </cell>
          <cell r="N235">
            <v>0</v>
          </cell>
          <cell r="O235">
            <v>0</v>
          </cell>
          <cell r="P235" t="str">
            <v>45711</v>
          </cell>
        </row>
        <row r="236">
          <cell r="A236">
            <v>41</v>
          </cell>
          <cell r="B236">
            <v>2000</v>
          </cell>
          <cell r="C236">
            <v>520</v>
          </cell>
          <cell r="D236" t="str">
            <v>M</v>
          </cell>
          <cell r="E236" t="str">
            <v>1825</v>
          </cell>
          <cell r="F236" t="str">
            <v>10</v>
          </cell>
          <cell r="G236">
            <v>13530</v>
          </cell>
          <cell r="H236">
            <v>2</v>
          </cell>
          <cell r="I236">
            <v>2.5</v>
          </cell>
          <cell r="J236">
            <v>26.01923076923077</v>
          </cell>
          <cell r="K236">
            <v>25.25</v>
          </cell>
          <cell r="L236">
            <v>1.0304645849200305</v>
          </cell>
          <cell r="M236">
            <v>16</v>
          </cell>
          <cell r="N236">
            <v>0</v>
          </cell>
          <cell r="O236">
            <v>0</v>
          </cell>
          <cell r="P236" t="str">
            <v>45711</v>
          </cell>
        </row>
        <row r="237">
          <cell r="A237">
            <v>36</v>
          </cell>
          <cell r="B237">
            <v>2000</v>
          </cell>
          <cell r="C237">
            <v>520</v>
          </cell>
          <cell r="D237" t="str">
            <v>M</v>
          </cell>
          <cell r="E237" t="str">
            <v>1825</v>
          </cell>
          <cell r="F237" t="str">
            <v>10</v>
          </cell>
          <cell r="G237">
            <v>19839</v>
          </cell>
          <cell r="H237">
            <v>3.25</v>
          </cell>
          <cell r="I237">
            <v>3.75</v>
          </cell>
          <cell r="J237">
            <v>38.151923076923076</v>
          </cell>
          <cell r="K237">
            <v>36.5</v>
          </cell>
          <cell r="L237">
            <v>1.0452581664910432</v>
          </cell>
          <cell r="M237">
            <v>16</v>
          </cell>
          <cell r="N237">
            <v>0</v>
          </cell>
          <cell r="O237">
            <v>0</v>
          </cell>
          <cell r="P237" t="str">
            <v>45706</v>
          </cell>
        </row>
        <row r="238">
          <cell r="A238">
            <v>37</v>
          </cell>
          <cell r="B238">
            <v>2000</v>
          </cell>
          <cell r="C238">
            <v>520</v>
          </cell>
          <cell r="D238" t="str">
            <v>M</v>
          </cell>
          <cell r="E238" t="str">
            <v>1825</v>
          </cell>
          <cell r="F238" t="str">
            <v>10</v>
          </cell>
          <cell r="G238">
            <v>24165</v>
          </cell>
          <cell r="H238">
            <v>4.75</v>
          </cell>
          <cell r="I238">
            <v>4</v>
          </cell>
          <cell r="J238">
            <v>46.471153846153847</v>
          </cell>
          <cell r="K238">
            <v>37</v>
          </cell>
          <cell r="L238">
            <v>1.255977130977131</v>
          </cell>
          <cell r="M238">
            <v>13</v>
          </cell>
          <cell r="N238">
            <v>0</v>
          </cell>
          <cell r="O238">
            <v>0</v>
          </cell>
          <cell r="P238" t="str">
            <v>45710</v>
          </cell>
        </row>
        <row r="239">
          <cell r="A239">
            <v>43</v>
          </cell>
          <cell r="B239">
            <v>650</v>
          </cell>
          <cell r="C239">
            <v>90</v>
          </cell>
          <cell r="D239" t="str">
            <v>M</v>
          </cell>
          <cell r="E239" t="str">
            <v>1826</v>
          </cell>
          <cell r="F239" t="str">
            <v>10</v>
          </cell>
          <cell r="G239">
            <v>2200</v>
          </cell>
          <cell r="H239">
            <v>3.25</v>
          </cell>
          <cell r="I239">
            <v>0.25</v>
          </cell>
          <cell r="J239">
            <v>24.444444444444443</v>
          </cell>
          <cell r="K239">
            <v>28.5</v>
          </cell>
          <cell r="L239">
            <v>0.85769980506822607</v>
          </cell>
          <cell r="M239">
            <v>6</v>
          </cell>
          <cell r="N239">
            <v>0</v>
          </cell>
          <cell r="O239">
            <v>0</v>
          </cell>
          <cell r="P239" t="str">
            <v>45771</v>
          </cell>
        </row>
        <row r="240">
          <cell r="A240">
            <v>42</v>
          </cell>
          <cell r="B240">
            <v>650</v>
          </cell>
          <cell r="C240">
            <v>90</v>
          </cell>
          <cell r="D240" t="str">
            <v>M</v>
          </cell>
          <cell r="E240" t="str">
            <v>1826</v>
          </cell>
          <cell r="F240" t="str">
            <v>10</v>
          </cell>
          <cell r="G240">
            <v>4000</v>
          </cell>
          <cell r="H240">
            <v>5</v>
          </cell>
          <cell r="I240">
            <v>7.5</v>
          </cell>
          <cell r="J240">
            <v>44.444444444444443</v>
          </cell>
          <cell r="K240">
            <v>37.5</v>
          </cell>
          <cell r="L240">
            <v>1.1851851851851851</v>
          </cell>
          <cell r="M240">
            <v>6</v>
          </cell>
          <cell r="N240">
            <v>0</v>
          </cell>
          <cell r="O240">
            <v>0</v>
          </cell>
          <cell r="P240" t="str">
            <v>45770</v>
          </cell>
        </row>
        <row r="241">
          <cell r="A241">
            <v>38</v>
          </cell>
          <cell r="B241">
            <v>650</v>
          </cell>
          <cell r="C241">
            <v>90</v>
          </cell>
          <cell r="D241" t="str">
            <v>M</v>
          </cell>
          <cell r="E241" t="str">
            <v>1826</v>
          </cell>
          <cell r="F241" t="str">
            <v>10</v>
          </cell>
          <cell r="G241">
            <v>2400</v>
          </cell>
          <cell r="H241">
            <v>2.5</v>
          </cell>
          <cell r="I241">
            <v>1.25</v>
          </cell>
          <cell r="J241">
            <v>26.666666666666668</v>
          </cell>
          <cell r="K241">
            <v>21.5</v>
          </cell>
          <cell r="L241">
            <v>1.2403100775193798</v>
          </cell>
          <cell r="M241">
            <v>5</v>
          </cell>
          <cell r="N241">
            <v>0</v>
          </cell>
          <cell r="O241">
            <v>0</v>
          </cell>
          <cell r="P241" t="str">
            <v>45769</v>
          </cell>
        </row>
        <row r="242">
          <cell r="A242">
            <v>38</v>
          </cell>
          <cell r="B242">
            <v>650</v>
          </cell>
          <cell r="C242">
            <v>90</v>
          </cell>
          <cell r="D242" t="str">
            <v>M</v>
          </cell>
          <cell r="E242" t="str">
            <v>1826</v>
          </cell>
          <cell r="F242" t="str">
            <v>10</v>
          </cell>
          <cell r="G242">
            <v>6644</v>
          </cell>
          <cell r="H242">
            <v>10.75</v>
          </cell>
          <cell r="I242">
            <v>0.75</v>
          </cell>
          <cell r="J242">
            <v>73.822222222222223</v>
          </cell>
          <cell r="K242">
            <v>58.5</v>
          </cell>
          <cell r="L242">
            <v>1.2619183285849953</v>
          </cell>
          <cell r="M242">
            <v>5</v>
          </cell>
          <cell r="N242">
            <v>0</v>
          </cell>
          <cell r="O242">
            <v>0</v>
          </cell>
          <cell r="P242" t="str">
            <v>45768</v>
          </cell>
        </row>
        <row r="243">
          <cell r="A243">
            <v>36</v>
          </cell>
          <cell r="B243">
            <v>650</v>
          </cell>
          <cell r="C243">
            <v>90</v>
          </cell>
          <cell r="D243" t="str">
            <v>M</v>
          </cell>
          <cell r="E243" t="str">
            <v>1826</v>
          </cell>
          <cell r="F243" t="str">
            <v>10</v>
          </cell>
          <cell r="G243">
            <v>8130</v>
          </cell>
          <cell r="H243">
            <v>7</v>
          </cell>
          <cell r="I243">
            <v>5</v>
          </cell>
          <cell r="J243">
            <v>90.333333333333329</v>
          </cell>
          <cell r="K243">
            <v>71.5</v>
          </cell>
          <cell r="L243">
            <v>1.2634032634032633</v>
          </cell>
          <cell r="M243">
            <v>5</v>
          </cell>
          <cell r="N243">
            <v>0</v>
          </cell>
          <cell r="O243">
            <v>0</v>
          </cell>
          <cell r="P243" t="str">
            <v>45160</v>
          </cell>
        </row>
        <row r="244">
          <cell r="A244">
            <v>45</v>
          </cell>
          <cell r="B244">
            <v>650</v>
          </cell>
          <cell r="C244">
            <v>90</v>
          </cell>
          <cell r="D244" t="str">
            <v>M</v>
          </cell>
          <cell r="E244" t="str">
            <v>1826</v>
          </cell>
          <cell r="F244" t="str">
            <v>10</v>
          </cell>
          <cell r="G244">
            <v>1141</v>
          </cell>
          <cell r="H244">
            <v>1.25</v>
          </cell>
          <cell r="I244">
            <v>6.5</v>
          </cell>
          <cell r="J244">
            <v>12.677777777777777</v>
          </cell>
          <cell r="K244">
            <v>10</v>
          </cell>
          <cell r="L244">
            <v>1.2677777777777777</v>
          </cell>
          <cell r="M244">
            <v>6</v>
          </cell>
          <cell r="N244">
            <v>0</v>
          </cell>
          <cell r="O244">
            <v>0</v>
          </cell>
          <cell r="P244" t="str">
            <v>45772</v>
          </cell>
        </row>
        <row r="245">
          <cell r="A245">
            <v>43</v>
          </cell>
          <cell r="B245">
            <v>650</v>
          </cell>
          <cell r="C245">
            <v>90</v>
          </cell>
          <cell r="D245" t="str">
            <v>M</v>
          </cell>
          <cell r="E245" t="str">
            <v>1826</v>
          </cell>
          <cell r="F245" t="str">
            <v>10</v>
          </cell>
          <cell r="G245">
            <v>6500</v>
          </cell>
          <cell r="H245">
            <v>6.5</v>
          </cell>
          <cell r="I245">
            <v>1.25</v>
          </cell>
          <cell r="J245">
            <v>72.222222222222229</v>
          </cell>
          <cell r="K245">
            <v>54.5</v>
          </cell>
          <cell r="L245">
            <v>1.3251783893985729</v>
          </cell>
          <cell r="M245">
            <v>6</v>
          </cell>
          <cell r="N245">
            <v>0</v>
          </cell>
          <cell r="O245">
            <v>0</v>
          </cell>
          <cell r="P245" t="str">
            <v>45770</v>
          </cell>
        </row>
        <row r="246">
          <cell r="A246">
            <v>37</v>
          </cell>
          <cell r="B246">
            <v>650</v>
          </cell>
          <cell r="C246">
            <v>90</v>
          </cell>
          <cell r="D246" t="str">
            <v>M</v>
          </cell>
          <cell r="E246" t="str">
            <v>1826</v>
          </cell>
          <cell r="F246" t="str">
            <v>10</v>
          </cell>
          <cell r="G246">
            <v>3870</v>
          </cell>
          <cell r="H246">
            <v>2.75</v>
          </cell>
          <cell r="I246">
            <v>3.25</v>
          </cell>
          <cell r="J246">
            <v>43</v>
          </cell>
          <cell r="K246">
            <v>31.5</v>
          </cell>
          <cell r="L246">
            <v>1.3650793650793651</v>
          </cell>
          <cell r="M246">
            <v>5</v>
          </cell>
          <cell r="N246">
            <v>0</v>
          </cell>
          <cell r="O246">
            <v>0</v>
          </cell>
          <cell r="P246" t="str">
            <v>45768</v>
          </cell>
        </row>
        <row r="247">
          <cell r="A247">
            <v>39</v>
          </cell>
          <cell r="B247">
            <v>650</v>
          </cell>
          <cell r="C247">
            <v>90</v>
          </cell>
          <cell r="D247" t="str">
            <v>M</v>
          </cell>
          <cell r="E247" t="str">
            <v>1826</v>
          </cell>
          <cell r="F247" t="str">
            <v>10</v>
          </cell>
          <cell r="G247">
            <v>7973</v>
          </cell>
          <cell r="H247">
            <v>7.75</v>
          </cell>
          <cell r="I247">
            <v>3</v>
          </cell>
          <cell r="J247">
            <v>88.588888888888889</v>
          </cell>
          <cell r="K247">
            <v>64.75</v>
          </cell>
          <cell r="L247">
            <v>1.3681681681681681</v>
          </cell>
          <cell r="M247">
            <v>5</v>
          </cell>
          <cell r="N247">
            <v>0</v>
          </cell>
          <cell r="O247">
            <v>0</v>
          </cell>
          <cell r="P247" t="str">
            <v>45769</v>
          </cell>
        </row>
        <row r="248">
          <cell r="A248">
            <v>44</v>
          </cell>
          <cell r="B248">
            <v>650</v>
          </cell>
          <cell r="C248">
            <v>90</v>
          </cell>
          <cell r="D248" t="str">
            <v>M</v>
          </cell>
          <cell r="E248" t="str">
            <v>1826</v>
          </cell>
          <cell r="F248" t="str">
            <v>10</v>
          </cell>
          <cell r="G248">
            <v>7636</v>
          </cell>
          <cell r="H248">
            <v>5.25</v>
          </cell>
          <cell r="I248">
            <v>5.75</v>
          </cell>
          <cell r="J248">
            <v>84.844444444444449</v>
          </cell>
          <cell r="K248">
            <v>55</v>
          </cell>
          <cell r="L248">
            <v>1.5426262626262628</v>
          </cell>
          <cell r="M248">
            <v>6</v>
          </cell>
          <cell r="N248">
            <v>0</v>
          </cell>
          <cell r="O248">
            <v>0</v>
          </cell>
          <cell r="P248" t="str">
            <v>45771</v>
          </cell>
        </row>
        <row r="249">
          <cell r="A249">
            <v>36</v>
          </cell>
          <cell r="B249">
            <v>1000</v>
          </cell>
          <cell r="C249">
            <v>200</v>
          </cell>
          <cell r="D249" t="str">
            <v>M</v>
          </cell>
          <cell r="E249" t="str">
            <v>1827</v>
          </cell>
          <cell r="F249" t="str">
            <v>10</v>
          </cell>
          <cell r="G249">
            <v>1374</v>
          </cell>
          <cell r="H249">
            <v>0.75</v>
          </cell>
          <cell r="I249">
            <v>0.25</v>
          </cell>
          <cell r="J249">
            <v>6.87</v>
          </cell>
          <cell r="K249">
            <v>13</v>
          </cell>
          <cell r="L249">
            <v>0.52846153846153843</v>
          </cell>
          <cell r="M249">
            <v>2</v>
          </cell>
          <cell r="N249">
            <v>0</v>
          </cell>
          <cell r="O249">
            <v>0</v>
          </cell>
          <cell r="P249" t="str">
            <v>45776</v>
          </cell>
        </row>
        <row r="250">
          <cell r="A250">
            <v>36</v>
          </cell>
          <cell r="B250">
            <v>1000</v>
          </cell>
          <cell r="C250">
            <v>200</v>
          </cell>
          <cell r="D250" t="str">
            <v>M</v>
          </cell>
          <cell r="E250" t="str">
            <v>1827</v>
          </cell>
          <cell r="F250" t="str">
            <v>10</v>
          </cell>
          <cell r="G250">
            <v>10645</v>
          </cell>
          <cell r="H250">
            <v>6.25</v>
          </cell>
          <cell r="I250">
            <v>7</v>
          </cell>
          <cell r="J250">
            <v>53.225000000000001</v>
          </cell>
          <cell r="K250">
            <v>60.5</v>
          </cell>
          <cell r="L250">
            <v>0.87975206611570256</v>
          </cell>
          <cell r="M250">
            <v>2</v>
          </cell>
          <cell r="N250">
            <v>0</v>
          </cell>
          <cell r="O250">
            <v>0</v>
          </cell>
          <cell r="P250" t="str">
            <v>45775</v>
          </cell>
        </row>
        <row r="251">
          <cell r="A251">
            <v>37</v>
          </cell>
          <cell r="B251">
            <v>1000</v>
          </cell>
          <cell r="C251">
            <v>200</v>
          </cell>
          <cell r="D251" t="str">
            <v>M</v>
          </cell>
          <cell r="E251" t="str">
            <v>1827</v>
          </cell>
          <cell r="F251" t="str">
            <v>10</v>
          </cell>
          <cell r="G251">
            <v>8657</v>
          </cell>
          <cell r="H251">
            <v>3.5</v>
          </cell>
          <cell r="I251">
            <v>1.25</v>
          </cell>
          <cell r="J251">
            <v>43.284999999999997</v>
          </cell>
          <cell r="K251">
            <v>49</v>
          </cell>
          <cell r="L251">
            <v>0.88336734693877539</v>
          </cell>
          <cell r="M251">
            <v>2</v>
          </cell>
          <cell r="N251">
            <v>0</v>
          </cell>
          <cell r="O251">
            <v>0</v>
          </cell>
          <cell r="P251" t="str">
            <v>45776</v>
          </cell>
        </row>
        <row r="252">
          <cell r="A252">
            <v>46</v>
          </cell>
          <cell r="B252">
            <v>1000</v>
          </cell>
          <cell r="C252">
            <v>200</v>
          </cell>
          <cell r="D252" t="str">
            <v>M</v>
          </cell>
          <cell r="E252" t="str">
            <v>1827</v>
          </cell>
          <cell r="F252" t="str">
            <v>10</v>
          </cell>
          <cell r="G252">
            <v>9377</v>
          </cell>
          <cell r="H252">
            <v>3.75</v>
          </cell>
          <cell r="I252">
            <v>4</v>
          </cell>
          <cell r="J252">
            <v>46.884999999999998</v>
          </cell>
          <cell r="K252">
            <v>49.5</v>
          </cell>
          <cell r="L252">
            <v>0.94717171717171711</v>
          </cell>
          <cell r="M252">
            <v>1</v>
          </cell>
          <cell r="N252">
            <v>0</v>
          </cell>
          <cell r="O252">
            <v>0</v>
          </cell>
          <cell r="P252" t="str">
            <v>45779</v>
          </cell>
        </row>
        <row r="253">
          <cell r="A253">
            <v>43</v>
          </cell>
          <cell r="B253">
            <v>1000</v>
          </cell>
          <cell r="C253">
            <v>200</v>
          </cell>
          <cell r="D253" t="str">
            <v>M</v>
          </cell>
          <cell r="E253" t="str">
            <v>1827</v>
          </cell>
          <cell r="F253" t="str">
            <v>10</v>
          </cell>
          <cell r="G253">
            <v>1409</v>
          </cell>
          <cell r="H253">
            <v>1</v>
          </cell>
          <cell r="I253">
            <v>1.25</v>
          </cell>
          <cell r="J253">
            <v>7.0449999999999999</v>
          </cell>
          <cell r="K253">
            <v>6.5</v>
          </cell>
          <cell r="L253">
            <v>1.0838461538461539</v>
          </cell>
          <cell r="M253">
            <v>22</v>
          </cell>
          <cell r="N253">
            <v>0</v>
          </cell>
          <cell r="O253">
            <v>0</v>
          </cell>
          <cell r="P253" t="str">
            <v>45777</v>
          </cell>
        </row>
        <row r="254">
          <cell r="A254">
            <v>43</v>
          </cell>
          <cell r="B254">
            <v>1000</v>
          </cell>
          <cell r="C254">
            <v>200</v>
          </cell>
          <cell r="D254" t="str">
            <v>M</v>
          </cell>
          <cell r="E254" t="str">
            <v>1827</v>
          </cell>
          <cell r="F254" t="str">
            <v>10</v>
          </cell>
          <cell r="G254">
            <v>9768</v>
          </cell>
          <cell r="H254">
            <v>5</v>
          </cell>
          <cell r="I254">
            <v>1.25</v>
          </cell>
          <cell r="J254">
            <v>48.84</v>
          </cell>
          <cell r="K254">
            <v>44.25</v>
          </cell>
          <cell r="L254">
            <v>1.1037288135593222</v>
          </cell>
          <cell r="M254">
            <v>22</v>
          </cell>
          <cell r="N254">
            <v>0</v>
          </cell>
          <cell r="O254">
            <v>0</v>
          </cell>
          <cell r="P254" t="str">
            <v>45778</v>
          </cell>
        </row>
        <row r="255">
          <cell r="A255">
            <v>42</v>
          </cell>
          <cell r="B255">
            <v>1000</v>
          </cell>
          <cell r="C255">
            <v>200</v>
          </cell>
          <cell r="D255" t="str">
            <v>M</v>
          </cell>
          <cell r="E255" t="str">
            <v>1827</v>
          </cell>
          <cell r="F255" t="str">
            <v>10</v>
          </cell>
          <cell r="G255">
            <v>8527</v>
          </cell>
          <cell r="H255">
            <v>4</v>
          </cell>
          <cell r="I255">
            <v>4.5</v>
          </cell>
          <cell r="J255">
            <v>42.634999999999998</v>
          </cell>
          <cell r="K255">
            <v>37.25</v>
          </cell>
          <cell r="L255">
            <v>1.1445637583892616</v>
          </cell>
          <cell r="M255">
            <v>22</v>
          </cell>
          <cell r="N255">
            <v>0</v>
          </cell>
          <cell r="O255">
            <v>0</v>
          </cell>
          <cell r="P255" t="str">
            <v>45777</v>
          </cell>
        </row>
        <row r="256">
          <cell r="A256">
            <v>39</v>
          </cell>
          <cell r="B256">
            <v>50</v>
          </cell>
          <cell r="C256">
            <v>50</v>
          </cell>
          <cell r="D256" t="str">
            <v>M</v>
          </cell>
          <cell r="E256" t="str">
            <v>1876-C</v>
          </cell>
          <cell r="F256" t="str">
            <v>10</v>
          </cell>
          <cell r="G256">
            <v>2744</v>
          </cell>
          <cell r="H256">
            <v>53.75</v>
          </cell>
          <cell r="I256">
            <v>5.5</v>
          </cell>
          <cell r="J256">
            <v>54.88</v>
          </cell>
          <cell r="K256">
            <v>53</v>
          </cell>
          <cell r="L256">
            <v>1.0354716981132075</v>
          </cell>
          <cell r="M256">
            <v>11</v>
          </cell>
          <cell r="N256">
            <v>0</v>
          </cell>
          <cell r="O256">
            <v>0</v>
          </cell>
          <cell r="P256" t="str">
            <v>45867</v>
          </cell>
        </row>
        <row r="257">
          <cell r="A257">
            <v>38</v>
          </cell>
          <cell r="B257">
            <v>50</v>
          </cell>
          <cell r="C257">
            <v>50</v>
          </cell>
          <cell r="D257" t="str">
            <v>M</v>
          </cell>
          <cell r="E257" t="str">
            <v>1876-C</v>
          </cell>
          <cell r="F257" t="str">
            <v>10</v>
          </cell>
          <cell r="G257">
            <v>2586</v>
          </cell>
          <cell r="H257">
            <v>42.25</v>
          </cell>
          <cell r="I257">
            <v>7.5</v>
          </cell>
          <cell r="J257">
            <v>51.72</v>
          </cell>
          <cell r="K257">
            <v>42.75</v>
          </cell>
          <cell r="L257">
            <v>1.2098245614035088</v>
          </cell>
          <cell r="M257">
            <v>11</v>
          </cell>
          <cell r="N257">
            <v>0</v>
          </cell>
          <cell r="O257">
            <v>0</v>
          </cell>
          <cell r="P257" t="str">
            <v>45867</v>
          </cell>
        </row>
        <row r="258">
          <cell r="A258">
            <v>42</v>
          </cell>
          <cell r="B258">
            <v>1500</v>
          </cell>
          <cell r="C258">
            <v>250</v>
          </cell>
          <cell r="D258" t="str">
            <v>M</v>
          </cell>
          <cell r="E258" t="str">
            <v>1880</v>
          </cell>
          <cell r="F258" t="str">
            <v>10</v>
          </cell>
          <cell r="G258">
            <v>2024</v>
          </cell>
          <cell r="H258">
            <v>2</v>
          </cell>
          <cell r="I258">
            <v>5.5</v>
          </cell>
          <cell r="J258">
            <v>8.0960000000000001</v>
          </cell>
          <cell r="K258">
            <v>8.5</v>
          </cell>
          <cell r="L258">
            <v>0.95247058823529418</v>
          </cell>
          <cell r="M258">
            <v>20</v>
          </cell>
          <cell r="N258">
            <v>0</v>
          </cell>
          <cell r="O258">
            <v>0</v>
          </cell>
          <cell r="P258" t="str">
            <v>46826</v>
          </cell>
        </row>
        <row r="259">
          <cell r="A259">
            <v>37</v>
          </cell>
          <cell r="B259">
            <v>80</v>
          </cell>
          <cell r="C259">
            <v>80</v>
          </cell>
          <cell r="D259" t="str">
            <v>M</v>
          </cell>
          <cell r="E259" t="str">
            <v>1914-B</v>
          </cell>
          <cell r="F259" t="str">
            <v>10</v>
          </cell>
          <cell r="G259">
            <v>1056</v>
          </cell>
          <cell r="H259">
            <v>13.25</v>
          </cell>
          <cell r="I259">
            <v>4.25</v>
          </cell>
          <cell r="J259">
            <v>13.2</v>
          </cell>
          <cell r="K259">
            <v>13.5</v>
          </cell>
          <cell r="L259">
            <v>0.97777777777777775</v>
          </cell>
          <cell r="M259">
            <v>20</v>
          </cell>
          <cell r="N259">
            <v>0</v>
          </cell>
          <cell r="O259">
            <v>0</v>
          </cell>
          <cell r="P259" t="str">
            <v>46124</v>
          </cell>
        </row>
        <row r="260">
          <cell r="A260">
            <v>46</v>
          </cell>
          <cell r="B260">
            <v>80</v>
          </cell>
          <cell r="C260">
            <v>80</v>
          </cell>
          <cell r="D260" t="str">
            <v>M</v>
          </cell>
          <cell r="E260" t="str">
            <v>1914-B</v>
          </cell>
          <cell r="F260" t="str">
            <v>10</v>
          </cell>
          <cell r="G260">
            <v>2688</v>
          </cell>
          <cell r="H260">
            <v>26.5</v>
          </cell>
          <cell r="I260">
            <v>4.75</v>
          </cell>
          <cell r="J260">
            <v>33.6</v>
          </cell>
          <cell r="K260">
            <v>34</v>
          </cell>
          <cell r="L260">
            <v>0.9882352941176471</v>
          </cell>
          <cell r="M260">
            <v>10</v>
          </cell>
          <cell r="N260">
            <v>0</v>
          </cell>
          <cell r="O260">
            <v>0</v>
          </cell>
          <cell r="P260" t="str">
            <v>47153</v>
          </cell>
        </row>
        <row r="261">
          <cell r="A261">
            <v>38</v>
          </cell>
          <cell r="B261">
            <v>55</v>
          </cell>
          <cell r="C261">
            <v>55</v>
          </cell>
          <cell r="D261" t="str">
            <v>M</v>
          </cell>
          <cell r="E261" t="str">
            <v>1914-C</v>
          </cell>
          <cell r="F261" t="str">
            <v>10</v>
          </cell>
          <cell r="G261">
            <v>1080</v>
          </cell>
          <cell r="H261">
            <v>12.5</v>
          </cell>
          <cell r="I261">
            <v>3.25</v>
          </cell>
          <cell r="J261">
            <v>19.636363636363637</v>
          </cell>
          <cell r="K261">
            <v>13.5</v>
          </cell>
          <cell r="L261">
            <v>1.4545454545454546</v>
          </cell>
          <cell r="M261">
            <v>20</v>
          </cell>
          <cell r="N261">
            <v>0</v>
          </cell>
          <cell r="O261">
            <v>0</v>
          </cell>
          <cell r="P261" t="str">
            <v>46125</v>
          </cell>
        </row>
        <row r="262">
          <cell r="A262">
            <v>46</v>
          </cell>
          <cell r="B262">
            <v>55</v>
          </cell>
          <cell r="C262">
            <v>55</v>
          </cell>
          <cell r="D262" t="str">
            <v>M</v>
          </cell>
          <cell r="E262" t="str">
            <v>1914-C</v>
          </cell>
          <cell r="F262" t="str">
            <v>10</v>
          </cell>
          <cell r="G262">
            <v>1080</v>
          </cell>
          <cell r="H262">
            <v>10</v>
          </cell>
          <cell r="I262">
            <v>5</v>
          </cell>
          <cell r="J262">
            <v>19.636363636363637</v>
          </cell>
          <cell r="K262">
            <v>7.75</v>
          </cell>
          <cell r="L262">
            <v>2.533724340175953</v>
          </cell>
          <cell r="M262">
            <v>10</v>
          </cell>
          <cell r="N262">
            <v>0</v>
          </cell>
          <cell r="O262">
            <v>0</v>
          </cell>
          <cell r="P262" t="str">
            <v>47154</v>
          </cell>
        </row>
        <row r="263">
          <cell r="A263">
            <v>42</v>
          </cell>
          <cell r="B263">
            <v>5000</v>
          </cell>
          <cell r="C263">
            <v>600</v>
          </cell>
          <cell r="D263" t="str">
            <v>M</v>
          </cell>
          <cell r="E263" t="str">
            <v>1957-A</v>
          </cell>
          <cell r="F263" t="str">
            <v>10</v>
          </cell>
          <cell r="G263">
            <v>5732</v>
          </cell>
          <cell r="H263">
            <v>0.75</v>
          </cell>
          <cell r="I263">
            <v>0.5</v>
          </cell>
          <cell r="J263">
            <v>9.5533333333333328</v>
          </cell>
          <cell r="K263">
            <v>11.5</v>
          </cell>
          <cell r="L263">
            <v>0.83072463768115934</v>
          </cell>
          <cell r="M263">
            <v>7</v>
          </cell>
          <cell r="N263">
            <v>0</v>
          </cell>
          <cell r="O263">
            <v>0</v>
          </cell>
          <cell r="P263" t="str">
            <v>46949</v>
          </cell>
        </row>
        <row r="264">
          <cell r="A264">
            <v>44</v>
          </cell>
          <cell r="B264">
            <v>5000</v>
          </cell>
          <cell r="C264">
            <v>600</v>
          </cell>
          <cell r="D264" t="str">
            <v>M</v>
          </cell>
          <cell r="E264" t="str">
            <v>1957-A</v>
          </cell>
          <cell r="F264" t="str">
            <v>10</v>
          </cell>
          <cell r="G264">
            <v>10590</v>
          </cell>
          <cell r="H264">
            <v>1.75</v>
          </cell>
          <cell r="I264">
            <v>0</v>
          </cell>
          <cell r="J264">
            <v>17.649999999999999</v>
          </cell>
          <cell r="K264">
            <v>20</v>
          </cell>
          <cell r="L264">
            <v>0.88249999999999995</v>
          </cell>
          <cell r="M264">
            <v>7</v>
          </cell>
          <cell r="N264">
            <v>0</v>
          </cell>
          <cell r="O264">
            <v>0</v>
          </cell>
          <cell r="P264" t="str">
            <v>47160</v>
          </cell>
        </row>
        <row r="265">
          <cell r="A265">
            <v>45</v>
          </cell>
          <cell r="B265">
            <v>5000</v>
          </cell>
          <cell r="C265">
            <v>600</v>
          </cell>
          <cell r="D265" t="str">
            <v>M</v>
          </cell>
          <cell r="E265" t="str">
            <v>1957-A</v>
          </cell>
          <cell r="F265" t="str">
            <v>10</v>
          </cell>
          <cell r="G265">
            <v>12000</v>
          </cell>
          <cell r="H265">
            <v>2</v>
          </cell>
          <cell r="I265">
            <v>0.25</v>
          </cell>
          <cell r="J265">
            <v>20</v>
          </cell>
          <cell r="K265">
            <v>22.5</v>
          </cell>
          <cell r="L265">
            <v>0.88888888888888884</v>
          </cell>
          <cell r="M265">
            <v>7</v>
          </cell>
          <cell r="N265">
            <v>0</v>
          </cell>
          <cell r="O265">
            <v>0</v>
          </cell>
          <cell r="P265" t="str">
            <v>46950</v>
          </cell>
        </row>
        <row r="266">
          <cell r="A266">
            <v>46</v>
          </cell>
          <cell r="B266">
            <v>5000</v>
          </cell>
          <cell r="C266">
            <v>600</v>
          </cell>
          <cell r="D266" t="str">
            <v>M</v>
          </cell>
          <cell r="E266" t="str">
            <v>1957-A</v>
          </cell>
          <cell r="F266" t="str">
            <v>10</v>
          </cell>
          <cell r="G266">
            <v>20396</v>
          </cell>
          <cell r="H266">
            <v>4.5</v>
          </cell>
          <cell r="I266">
            <v>1</v>
          </cell>
          <cell r="J266">
            <v>33.993333333333332</v>
          </cell>
          <cell r="K266">
            <v>37</v>
          </cell>
          <cell r="L266">
            <v>0.91873873873873868</v>
          </cell>
          <cell r="M266">
            <v>7</v>
          </cell>
          <cell r="N266">
            <v>0</v>
          </cell>
          <cell r="O266">
            <v>0</v>
          </cell>
          <cell r="P266" t="str">
            <v>47492</v>
          </cell>
        </row>
        <row r="267">
          <cell r="A267">
            <v>37</v>
          </cell>
          <cell r="B267">
            <v>5000</v>
          </cell>
          <cell r="C267">
            <v>600</v>
          </cell>
          <cell r="D267" t="str">
            <v>M</v>
          </cell>
          <cell r="E267" t="str">
            <v>1957-A</v>
          </cell>
          <cell r="F267" t="str">
            <v>10</v>
          </cell>
          <cell r="G267">
            <v>18382</v>
          </cell>
          <cell r="H267">
            <v>2.5</v>
          </cell>
          <cell r="I267">
            <v>0</v>
          </cell>
          <cell r="J267">
            <v>30.636666666666667</v>
          </cell>
          <cell r="K267">
            <v>33</v>
          </cell>
          <cell r="L267">
            <v>0.92838383838383842</v>
          </cell>
          <cell r="M267">
            <v>7</v>
          </cell>
          <cell r="N267">
            <v>0</v>
          </cell>
          <cell r="O267">
            <v>0</v>
          </cell>
          <cell r="P267" t="str">
            <v>45784</v>
          </cell>
        </row>
        <row r="268">
          <cell r="A268">
            <v>45</v>
          </cell>
          <cell r="B268">
            <v>5000</v>
          </cell>
          <cell r="C268">
            <v>600</v>
          </cell>
          <cell r="D268" t="str">
            <v>M</v>
          </cell>
          <cell r="E268" t="str">
            <v>1957-A</v>
          </cell>
          <cell r="F268" t="str">
            <v>10</v>
          </cell>
          <cell r="G268">
            <v>45834</v>
          </cell>
          <cell r="H268">
            <v>11.25</v>
          </cell>
          <cell r="I268">
            <v>3.25</v>
          </cell>
          <cell r="J268">
            <v>76.39</v>
          </cell>
          <cell r="K268">
            <v>81.5</v>
          </cell>
          <cell r="L268">
            <v>0.9373006134969325</v>
          </cell>
          <cell r="M268">
            <v>7</v>
          </cell>
          <cell r="N268">
            <v>0</v>
          </cell>
          <cell r="O268">
            <v>0</v>
          </cell>
          <cell r="P268" t="str">
            <v>47160</v>
          </cell>
        </row>
        <row r="269">
          <cell r="A269">
            <v>43</v>
          </cell>
          <cell r="B269">
            <v>5000</v>
          </cell>
          <cell r="C269">
            <v>600</v>
          </cell>
          <cell r="D269" t="str">
            <v>M</v>
          </cell>
          <cell r="E269" t="str">
            <v>1957-A</v>
          </cell>
          <cell r="F269" t="str">
            <v>10</v>
          </cell>
          <cell r="G269">
            <v>41256</v>
          </cell>
          <cell r="H269">
            <v>8.75</v>
          </cell>
          <cell r="I269">
            <v>0.75</v>
          </cell>
          <cell r="J269">
            <v>68.760000000000005</v>
          </cell>
          <cell r="K269">
            <v>73</v>
          </cell>
          <cell r="L269">
            <v>0.94191780821917814</v>
          </cell>
          <cell r="M269">
            <v>7</v>
          </cell>
          <cell r="N269">
            <v>0</v>
          </cell>
          <cell r="O269">
            <v>0</v>
          </cell>
          <cell r="P269" t="str">
            <v>46949</v>
          </cell>
        </row>
        <row r="270">
          <cell r="A270">
            <v>38</v>
          </cell>
          <cell r="B270">
            <v>5000</v>
          </cell>
          <cell r="C270">
            <v>600</v>
          </cell>
          <cell r="D270" t="str">
            <v>M</v>
          </cell>
          <cell r="E270" t="str">
            <v>1957-A</v>
          </cell>
          <cell r="F270" t="str">
            <v>10</v>
          </cell>
          <cell r="G270">
            <v>32702</v>
          </cell>
          <cell r="H270">
            <v>8</v>
          </cell>
          <cell r="I270">
            <v>0.5</v>
          </cell>
          <cell r="J270">
            <v>54.50333333333333</v>
          </cell>
          <cell r="K270">
            <v>56.75</v>
          </cell>
          <cell r="L270">
            <v>0.96041116005873706</v>
          </cell>
          <cell r="M270">
            <v>7</v>
          </cell>
          <cell r="N270">
            <v>0</v>
          </cell>
          <cell r="O270">
            <v>0</v>
          </cell>
          <cell r="P270" t="str">
            <v>45784</v>
          </cell>
        </row>
        <row r="271">
          <cell r="A271">
            <v>46</v>
          </cell>
          <cell r="B271">
            <v>5000</v>
          </cell>
          <cell r="C271">
            <v>600</v>
          </cell>
          <cell r="D271" t="str">
            <v>M</v>
          </cell>
          <cell r="E271" t="str">
            <v>1957-A</v>
          </cell>
          <cell r="F271" t="str">
            <v>10</v>
          </cell>
          <cell r="G271">
            <v>39600</v>
          </cell>
          <cell r="H271">
            <v>9</v>
          </cell>
          <cell r="I271">
            <v>3</v>
          </cell>
          <cell r="J271">
            <v>66</v>
          </cell>
          <cell r="K271">
            <v>68.5</v>
          </cell>
          <cell r="L271">
            <v>0.96350364963503654</v>
          </cell>
          <cell r="M271">
            <v>7</v>
          </cell>
          <cell r="N271">
            <v>0</v>
          </cell>
          <cell r="O271">
            <v>0</v>
          </cell>
          <cell r="P271" t="str">
            <v>46950</v>
          </cell>
        </row>
        <row r="272">
          <cell r="A272">
            <v>44</v>
          </cell>
          <cell r="B272">
            <v>5000</v>
          </cell>
          <cell r="C272">
            <v>600</v>
          </cell>
          <cell r="D272" t="str">
            <v>M</v>
          </cell>
          <cell r="E272" t="str">
            <v>1957-A</v>
          </cell>
          <cell r="F272" t="str">
            <v>10</v>
          </cell>
          <cell r="G272">
            <v>51205</v>
          </cell>
          <cell r="H272">
            <v>10.5</v>
          </cell>
          <cell r="I272">
            <v>0.25</v>
          </cell>
          <cell r="J272">
            <v>85.341666666666669</v>
          </cell>
          <cell r="K272">
            <v>88.5</v>
          </cell>
          <cell r="L272">
            <v>0.96431261770244825</v>
          </cell>
          <cell r="M272">
            <v>7</v>
          </cell>
          <cell r="N272">
            <v>0</v>
          </cell>
          <cell r="O272">
            <v>0</v>
          </cell>
          <cell r="P272" t="str">
            <v>47159</v>
          </cell>
        </row>
        <row r="273">
          <cell r="A273">
            <v>37</v>
          </cell>
          <cell r="B273">
            <v>5000</v>
          </cell>
          <cell r="C273">
            <v>600</v>
          </cell>
          <cell r="D273" t="str">
            <v>M</v>
          </cell>
          <cell r="E273" t="str">
            <v>1957-A</v>
          </cell>
          <cell r="F273" t="str">
            <v>10</v>
          </cell>
          <cell r="G273">
            <v>43533</v>
          </cell>
          <cell r="H273">
            <v>8.25</v>
          </cell>
          <cell r="I273">
            <v>0</v>
          </cell>
          <cell r="J273">
            <v>72.555000000000007</v>
          </cell>
          <cell r="K273">
            <v>75</v>
          </cell>
          <cell r="L273">
            <v>0.96740000000000004</v>
          </cell>
          <cell r="M273">
            <v>7</v>
          </cell>
          <cell r="N273">
            <v>0</v>
          </cell>
          <cell r="O273">
            <v>0</v>
          </cell>
          <cell r="P273" t="str">
            <v>45783</v>
          </cell>
        </row>
        <row r="274">
          <cell r="A274">
            <v>36</v>
          </cell>
          <cell r="B274">
            <v>5000</v>
          </cell>
          <cell r="C274">
            <v>600</v>
          </cell>
          <cell r="D274" t="str">
            <v>M</v>
          </cell>
          <cell r="E274" t="str">
            <v>1957-A</v>
          </cell>
          <cell r="F274" t="str">
            <v>10</v>
          </cell>
          <cell r="G274">
            <v>9816</v>
          </cell>
          <cell r="H274">
            <v>1.25</v>
          </cell>
          <cell r="I274">
            <v>0.5</v>
          </cell>
          <cell r="J274">
            <v>16.36</v>
          </cell>
          <cell r="K274">
            <v>16.75</v>
          </cell>
          <cell r="L274">
            <v>0.97671641791044772</v>
          </cell>
          <cell r="M274">
            <v>7</v>
          </cell>
          <cell r="N274">
            <v>0</v>
          </cell>
          <cell r="O274">
            <v>0</v>
          </cell>
          <cell r="P274" t="str">
            <v>45781</v>
          </cell>
        </row>
        <row r="275">
          <cell r="A275">
            <v>36</v>
          </cell>
          <cell r="B275">
            <v>5000</v>
          </cell>
          <cell r="C275">
            <v>600</v>
          </cell>
          <cell r="D275" t="str">
            <v>M</v>
          </cell>
          <cell r="E275" t="str">
            <v>1957-A</v>
          </cell>
          <cell r="F275" t="str">
            <v>10</v>
          </cell>
          <cell r="G275">
            <v>54387</v>
          </cell>
          <cell r="H275">
            <v>8.25</v>
          </cell>
          <cell r="I275">
            <v>0.75</v>
          </cell>
          <cell r="J275">
            <v>90.644999999999996</v>
          </cell>
          <cell r="K275">
            <v>92.5</v>
          </cell>
          <cell r="L275">
            <v>0.97994594594594586</v>
          </cell>
          <cell r="M275">
            <v>7</v>
          </cell>
          <cell r="N275">
            <v>0</v>
          </cell>
          <cell r="O275">
            <v>0</v>
          </cell>
          <cell r="P275" t="str">
            <v>45782</v>
          </cell>
        </row>
        <row r="276">
          <cell r="A276">
            <v>42</v>
          </cell>
          <cell r="B276">
            <v>5000</v>
          </cell>
          <cell r="C276">
            <v>600</v>
          </cell>
          <cell r="D276" t="str">
            <v>M</v>
          </cell>
          <cell r="E276" t="str">
            <v>1957-A</v>
          </cell>
          <cell r="F276" t="str">
            <v>10</v>
          </cell>
          <cell r="G276">
            <v>51184</v>
          </cell>
          <cell r="H276">
            <v>9.75</v>
          </cell>
          <cell r="I276">
            <v>3.5</v>
          </cell>
          <cell r="J276">
            <v>85.306666666666672</v>
          </cell>
          <cell r="K276">
            <v>87</v>
          </cell>
          <cell r="L276">
            <v>0.98053639846743301</v>
          </cell>
          <cell r="M276">
            <v>7</v>
          </cell>
          <cell r="N276">
            <v>0</v>
          </cell>
          <cell r="O276">
            <v>0</v>
          </cell>
          <cell r="P276" t="str">
            <v>46948</v>
          </cell>
        </row>
        <row r="277">
          <cell r="A277">
            <v>38</v>
          </cell>
          <cell r="B277">
            <v>5000</v>
          </cell>
          <cell r="C277">
            <v>600</v>
          </cell>
          <cell r="D277" t="str">
            <v>M</v>
          </cell>
          <cell r="E277" t="str">
            <v>1957-A</v>
          </cell>
          <cell r="F277" t="str">
            <v>10</v>
          </cell>
          <cell r="G277">
            <v>25743</v>
          </cell>
          <cell r="H277">
            <v>5.25</v>
          </cell>
          <cell r="I277">
            <v>0</v>
          </cell>
          <cell r="J277">
            <v>42.905000000000001</v>
          </cell>
          <cell r="K277">
            <v>42</v>
          </cell>
          <cell r="L277">
            <v>1.0215476190476191</v>
          </cell>
          <cell r="M277">
            <v>7</v>
          </cell>
          <cell r="N277">
            <v>0</v>
          </cell>
          <cell r="O277">
            <v>0</v>
          </cell>
          <cell r="P277" t="str">
            <v>46492</v>
          </cell>
        </row>
        <row r="278">
          <cell r="A278">
            <v>38</v>
          </cell>
          <cell r="B278">
            <v>5000</v>
          </cell>
          <cell r="C278">
            <v>600</v>
          </cell>
          <cell r="D278" t="str">
            <v>M</v>
          </cell>
          <cell r="E278" t="str">
            <v>1957-A</v>
          </cell>
          <cell r="F278" t="str">
            <v>10</v>
          </cell>
          <cell r="G278">
            <v>34929</v>
          </cell>
          <cell r="H278">
            <v>5.5</v>
          </cell>
          <cell r="I278">
            <v>0.5</v>
          </cell>
          <cell r="J278">
            <v>58.215000000000003</v>
          </cell>
          <cell r="K278">
            <v>56</v>
          </cell>
          <cell r="L278">
            <v>1.0395535714285715</v>
          </cell>
          <cell r="M278">
            <v>7</v>
          </cell>
          <cell r="N278">
            <v>0</v>
          </cell>
          <cell r="O278">
            <v>0</v>
          </cell>
          <cell r="P278" t="str">
            <v>46492</v>
          </cell>
        </row>
        <row r="279">
          <cell r="A279">
            <v>43</v>
          </cell>
          <cell r="B279">
            <v>5000</v>
          </cell>
          <cell r="C279">
            <v>600</v>
          </cell>
          <cell r="D279" t="str">
            <v>M</v>
          </cell>
          <cell r="E279" t="str">
            <v>1957-A</v>
          </cell>
          <cell r="F279" t="str">
            <v>10</v>
          </cell>
          <cell r="G279">
            <v>8140</v>
          </cell>
          <cell r="H279">
            <v>1.5</v>
          </cell>
          <cell r="I279">
            <v>0.5</v>
          </cell>
          <cell r="J279">
            <v>13.566666666666666</v>
          </cell>
          <cell r="K279">
            <v>11.5</v>
          </cell>
          <cell r="L279">
            <v>1.1797101449275362</v>
          </cell>
          <cell r="M279">
            <v>7</v>
          </cell>
          <cell r="N279">
            <v>0</v>
          </cell>
          <cell r="O279">
            <v>0</v>
          </cell>
          <cell r="P279" t="str">
            <v>47159</v>
          </cell>
        </row>
        <row r="280">
          <cell r="A280">
            <v>46</v>
          </cell>
          <cell r="B280">
            <v>600</v>
          </cell>
          <cell r="C280">
            <v>300</v>
          </cell>
          <cell r="D280" t="str">
            <v>M</v>
          </cell>
          <cell r="E280" t="str">
            <v>1978-A</v>
          </cell>
          <cell r="F280" t="str">
            <v>10</v>
          </cell>
          <cell r="G280">
            <v>5368</v>
          </cell>
          <cell r="H280">
            <v>2.25</v>
          </cell>
          <cell r="I280">
            <v>3.25</v>
          </cell>
          <cell r="J280">
            <v>17.893333333333334</v>
          </cell>
          <cell r="K280">
            <v>18</v>
          </cell>
          <cell r="L280">
            <v>0.99407407407407411</v>
          </cell>
          <cell r="M280">
            <v>19</v>
          </cell>
          <cell r="N280">
            <v>0</v>
          </cell>
          <cell r="O280">
            <v>0</v>
          </cell>
          <cell r="P280" t="str">
            <v>47314</v>
          </cell>
        </row>
        <row r="281">
          <cell r="A281">
            <v>41</v>
          </cell>
          <cell r="B281">
            <v>600</v>
          </cell>
          <cell r="C281">
            <v>300</v>
          </cell>
          <cell r="D281" t="str">
            <v>M</v>
          </cell>
          <cell r="E281" t="str">
            <v>1978-A</v>
          </cell>
          <cell r="F281" t="str">
            <v>10</v>
          </cell>
          <cell r="G281">
            <v>3725</v>
          </cell>
          <cell r="H281">
            <v>2.25</v>
          </cell>
          <cell r="I281">
            <v>1.5</v>
          </cell>
          <cell r="J281">
            <v>12.416666666666666</v>
          </cell>
          <cell r="K281">
            <v>12</v>
          </cell>
          <cell r="L281">
            <v>1.0347222222222221</v>
          </cell>
          <cell r="M281">
            <v>20</v>
          </cell>
          <cell r="N281">
            <v>0</v>
          </cell>
          <cell r="O281">
            <v>0</v>
          </cell>
          <cell r="P281" t="str">
            <v>46623</v>
          </cell>
        </row>
        <row r="282">
          <cell r="A282">
            <v>36</v>
          </cell>
          <cell r="B282">
            <v>200</v>
          </cell>
          <cell r="C282">
            <v>100</v>
          </cell>
          <cell r="D282" t="str">
            <v>M</v>
          </cell>
          <cell r="E282" t="str">
            <v>1978-C</v>
          </cell>
          <cell r="F282" t="str">
            <v>10</v>
          </cell>
          <cell r="G282">
            <v>4031</v>
          </cell>
          <cell r="H282">
            <v>4</v>
          </cell>
          <cell r="I282">
            <v>2.25</v>
          </cell>
          <cell r="J282">
            <v>40.31</v>
          </cell>
          <cell r="K282">
            <v>30</v>
          </cell>
          <cell r="L282">
            <v>1.3436666666666668</v>
          </cell>
          <cell r="M282">
            <v>19</v>
          </cell>
          <cell r="N282">
            <v>0</v>
          </cell>
          <cell r="O282">
            <v>0</v>
          </cell>
          <cell r="P282" t="str">
            <v>45910</v>
          </cell>
        </row>
        <row r="283">
          <cell r="A283">
            <v>42</v>
          </cell>
          <cell r="B283">
            <v>450</v>
          </cell>
          <cell r="C283">
            <v>100</v>
          </cell>
          <cell r="D283" t="str">
            <v>M</v>
          </cell>
          <cell r="E283" t="str">
            <v>1978-C</v>
          </cell>
          <cell r="F283" t="str">
            <v>10</v>
          </cell>
          <cell r="G283">
            <v>2793</v>
          </cell>
          <cell r="H283">
            <v>2.5</v>
          </cell>
          <cell r="I283">
            <v>4</v>
          </cell>
          <cell r="J283">
            <v>27.93</v>
          </cell>
          <cell r="K283">
            <v>20.5</v>
          </cell>
          <cell r="L283">
            <v>1.3624390243902438</v>
          </cell>
          <cell r="M283">
            <v>20</v>
          </cell>
          <cell r="N283">
            <v>0</v>
          </cell>
          <cell r="O283">
            <v>0</v>
          </cell>
          <cell r="P283" t="str">
            <v>47024</v>
          </cell>
        </row>
        <row r="284">
          <cell r="A284">
            <v>42</v>
          </cell>
          <cell r="B284">
            <v>150</v>
          </cell>
          <cell r="C284">
            <v>75</v>
          </cell>
          <cell r="D284" t="str">
            <v>M</v>
          </cell>
          <cell r="E284" t="str">
            <v>1984-A-UP</v>
          </cell>
          <cell r="F284" t="str">
            <v>10</v>
          </cell>
          <cell r="G284">
            <v>4458</v>
          </cell>
          <cell r="H284">
            <v>16.25</v>
          </cell>
          <cell r="I284">
            <v>5.5</v>
          </cell>
          <cell r="J284">
            <v>59.44</v>
          </cell>
          <cell r="K284">
            <v>33.5</v>
          </cell>
          <cell r="L284">
            <v>1.7743283582089551</v>
          </cell>
          <cell r="M284">
            <v>10</v>
          </cell>
          <cell r="N284">
            <v>0</v>
          </cell>
          <cell r="O284">
            <v>0</v>
          </cell>
          <cell r="P284" t="str">
            <v>46857</v>
          </cell>
        </row>
        <row r="285">
          <cell r="A285">
            <v>43</v>
          </cell>
          <cell r="B285">
            <v>150</v>
          </cell>
          <cell r="C285">
            <v>75</v>
          </cell>
          <cell r="D285" t="str">
            <v>M</v>
          </cell>
          <cell r="E285" t="str">
            <v>1984-B-UP</v>
          </cell>
          <cell r="F285" t="str">
            <v>10</v>
          </cell>
          <cell r="G285">
            <v>1226</v>
          </cell>
          <cell r="H285">
            <v>14</v>
          </cell>
          <cell r="I285">
            <v>1</v>
          </cell>
          <cell r="J285">
            <v>16.346666666666668</v>
          </cell>
          <cell r="K285">
            <v>21</v>
          </cell>
          <cell r="L285">
            <v>0.77841269841269844</v>
          </cell>
          <cell r="M285">
            <v>10</v>
          </cell>
          <cell r="N285">
            <v>0</v>
          </cell>
          <cell r="O285">
            <v>0</v>
          </cell>
          <cell r="P285" t="str">
            <v>46858</v>
          </cell>
        </row>
        <row r="286">
          <cell r="A286">
            <v>42</v>
          </cell>
          <cell r="B286">
            <v>150</v>
          </cell>
          <cell r="C286">
            <v>75</v>
          </cell>
          <cell r="D286" t="str">
            <v>M</v>
          </cell>
          <cell r="E286" t="str">
            <v>1984-B-UP</v>
          </cell>
          <cell r="F286" t="str">
            <v>10</v>
          </cell>
          <cell r="G286">
            <v>650</v>
          </cell>
          <cell r="H286">
            <v>4</v>
          </cell>
          <cell r="I286">
            <v>0.25</v>
          </cell>
          <cell r="J286">
            <v>8.6666666666666661</v>
          </cell>
          <cell r="K286">
            <v>10</v>
          </cell>
          <cell r="L286">
            <v>0.86666666666666659</v>
          </cell>
          <cell r="M286">
            <v>10</v>
          </cell>
          <cell r="N286">
            <v>0</v>
          </cell>
          <cell r="O286">
            <v>0</v>
          </cell>
          <cell r="P286" t="str">
            <v>46858</v>
          </cell>
        </row>
        <row r="287">
          <cell r="A287">
            <v>37</v>
          </cell>
          <cell r="B287">
            <v>7500</v>
          </cell>
          <cell r="C287">
            <v>300</v>
          </cell>
          <cell r="D287" t="str">
            <v>M</v>
          </cell>
          <cell r="E287" t="str">
            <v>1997</v>
          </cell>
          <cell r="F287" t="str">
            <v>10</v>
          </cell>
          <cell r="G287">
            <v>26008</v>
          </cell>
          <cell r="H287">
            <v>4.5</v>
          </cell>
          <cell r="I287">
            <v>2.75</v>
          </cell>
          <cell r="J287">
            <v>86.693333333333328</v>
          </cell>
          <cell r="K287">
            <v>57</v>
          </cell>
          <cell r="L287">
            <v>1.5209356725146197</v>
          </cell>
          <cell r="M287">
            <v>14</v>
          </cell>
          <cell r="N287">
            <v>0</v>
          </cell>
          <cell r="O287">
            <v>0</v>
          </cell>
          <cell r="P287" t="str">
            <v>46142</v>
          </cell>
        </row>
        <row r="288">
          <cell r="A288">
            <v>45</v>
          </cell>
          <cell r="B288">
            <v>35</v>
          </cell>
          <cell r="C288">
            <v>35</v>
          </cell>
          <cell r="D288" t="str">
            <v>M</v>
          </cell>
          <cell r="E288" t="str">
            <v>2019</v>
          </cell>
          <cell r="F288" t="str">
            <v>10</v>
          </cell>
          <cell r="G288">
            <v>712</v>
          </cell>
          <cell r="H288">
            <v>16.5</v>
          </cell>
          <cell r="I288">
            <v>5</v>
          </cell>
          <cell r="J288">
            <v>20.342857142857142</v>
          </cell>
          <cell r="K288">
            <v>17.25</v>
          </cell>
          <cell r="L288">
            <v>1.179296066252588</v>
          </cell>
          <cell r="M288">
            <v>18</v>
          </cell>
          <cell r="N288">
            <v>0</v>
          </cell>
          <cell r="O288">
            <v>0</v>
          </cell>
          <cell r="P288" t="str">
            <v>47027</v>
          </cell>
        </row>
        <row r="289">
          <cell r="A289">
            <v>46</v>
          </cell>
          <cell r="B289">
            <v>35</v>
          </cell>
          <cell r="C289">
            <v>35</v>
          </cell>
          <cell r="D289" t="str">
            <v>M</v>
          </cell>
          <cell r="E289" t="str">
            <v>2019</v>
          </cell>
          <cell r="F289" t="str">
            <v>10</v>
          </cell>
          <cell r="G289">
            <v>1771</v>
          </cell>
          <cell r="H289">
            <v>39.75</v>
          </cell>
          <cell r="I289">
            <v>4</v>
          </cell>
          <cell r="J289">
            <v>50.6</v>
          </cell>
          <cell r="K289">
            <v>39.5</v>
          </cell>
          <cell r="L289">
            <v>1.281012658227848</v>
          </cell>
          <cell r="M289">
            <v>18</v>
          </cell>
          <cell r="N289">
            <v>0</v>
          </cell>
          <cell r="O289">
            <v>0</v>
          </cell>
          <cell r="P289" t="str">
            <v>47027</v>
          </cell>
        </row>
        <row r="290">
          <cell r="A290">
            <v>40</v>
          </cell>
          <cell r="B290">
            <v>35</v>
          </cell>
          <cell r="C290">
            <v>35</v>
          </cell>
          <cell r="D290" t="str">
            <v>M</v>
          </cell>
          <cell r="E290" t="str">
            <v>2019</v>
          </cell>
          <cell r="F290" t="str">
            <v>10</v>
          </cell>
          <cell r="G290">
            <v>2462</v>
          </cell>
          <cell r="H290">
            <v>43.75</v>
          </cell>
          <cell r="I290">
            <v>2.25</v>
          </cell>
          <cell r="J290">
            <v>70.342857142857142</v>
          </cell>
          <cell r="K290">
            <v>45</v>
          </cell>
          <cell r="L290">
            <v>1.5631746031746032</v>
          </cell>
          <cell r="M290">
            <v>18</v>
          </cell>
          <cell r="N290">
            <v>0</v>
          </cell>
          <cell r="O290">
            <v>0</v>
          </cell>
          <cell r="P290" t="str">
            <v>46514</v>
          </cell>
        </row>
        <row r="291">
          <cell r="A291">
            <v>40</v>
          </cell>
          <cell r="B291">
            <v>65</v>
          </cell>
          <cell r="C291">
            <v>65</v>
          </cell>
          <cell r="D291" t="str">
            <v>M</v>
          </cell>
          <cell r="E291" t="str">
            <v>2021</v>
          </cell>
          <cell r="F291" t="str">
            <v>10</v>
          </cell>
          <cell r="G291">
            <v>1785</v>
          </cell>
          <cell r="H291">
            <v>34.25</v>
          </cell>
          <cell r="I291">
            <v>8</v>
          </cell>
          <cell r="J291">
            <v>27.46153846153846</v>
          </cell>
          <cell r="K291">
            <v>35</v>
          </cell>
          <cell r="L291">
            <v>0.7846153846153846</v>
          </cell>
          <cell r="M291">
            <v>18</v>
          </cell>
          <cell r="N291">
            <v>0</v>
          </cell>
          <cell r="O291">
            <v>0</v>
          </cell>
          <cell r="P291" t="str">
            <v>46516</v>
          </cell>
        </row>
        <row r="292">
          <cell r="A292">
            <v>45</v>
          </cell>
          <cell r="B292">
            <v>65</v>
          </cell>
          <cell r="C292">
            <v>65</v>
          </cell>
          <cell r="D292" t="str">
            <v>M</v>
          </cell>
          <cell r="E292" t="str">
            <v>2021</v>
          </cell>
          <cell r="F292" t="str">
            <v>10</v>
          </cell>
          <cell r="G292">
            <v>2537</v>
          </cell>
          <cell r="H292">
            <v>42.75</v>
          </cell>
          <cell r="I292">
            <v>5</v>
          </cell>
          <cell r="J292">
            <v>39.030769230769231</v>
          </cell>
          <cell r="K292">
            <v>43.5</v>
          </cell>
          <cell r="L292">
            <v>0.89725906277630418</v>
          </cell>
          <cell r="M292">
            <v>18</v>
          </cell>
          <cell r="N292">
            <v>0</v>
          </cell>
          <cell r="O292">
            <v>0</v>
          </cell>
          <cell r="P292" t="str">
            <v>47031</v>
          </cell>
        </row>
        <row r="293">
          <cell r="A293">
            <v>41</v>
          </cell>
          <cell r="B293">
            <v>65</v>
          </cell>
          <cell r="C293">
            <v>65</v>
          </cell>
          <cell r="D293" t="str">
            <v>M</v>
          </cell>
          <cell r="E293" t="str">
            <v>2021</v>
          </cell>
          <cell r="F293" t="str">
            <v>10</v>
          </cell>
          <cell r="G293">
            <v>420</v>
          </cell>
          <cell r="H293">
            <v>5.75</v>
          </cell>
          <cell r="I293">
            <v>1.5</v>
          </cell>
          <cell r="J293">
            <v>6.4615384615384617</v>
          </cell>
          <cell r="K293">
            <v>5.75</v>
          </cell>
          <cell r="L293">
            <v>1.1237458193979932</v>
          </cell>
          <cell r="M293">
            <v>18</v>
          </cell>
          <cell r="N293">
            <v>0</v>
          </cell>
          <cell r="O293">
            <v>0</v>
          </cell>
          <cell r="P293" t="str">
            <v>46516</v>
          </cell>
        </row>
        <row r="294">
          <cell r="A294">
            <v>45</v>
          </cell>
          <cell r="B294">
            <v>40</v>
          </cell>
          <cell r="C294">
            <v>40</v>
          </cell>
          <cell r="D294" t="str">
            <v>M</v>
          </cell>
          <cell r="E294" t="str">
            <v>2026</v>
          </cell>
          <cell r="F294" t="str">
            <v>10</v>
          </cell>
          <cell r="G294">
            <v>84</v>
          </cell>
          <cell r="H294">
            <v>2.25</v>
          </cell>
          <cell r="I294">
            <v>1</v>
          </cell>
          <cell r="J294">
            <v>2.1</v>
          </cell>
          <cell r="K294">
            <v>2.75</v>
          </cell>
          <cell r="L294">
            <v>0.76363636363636367</v>
          </cell>
          <cell r="M294">
            <v>18</v>
          </cell>
          <cell r="N294">
            <v>0</v>
          </cell>
          <cell r="O294">
            <v>0</v>
          </cell>
          <cell r="P294" t="str">
            <v>47033</v>
          </cell>
        </row>
        <row r="295">
          <cell r="A295">
            <v>44</v>
          </cell>
          <cell r="B295">
            <v>40</v>
          </cell>
          <cell r="C295">
            <v>40</v>
          </cell>
          <cell r="D295" t="str">
            <v>M</v>
          </cell>
          <cell r="E295" t="str">
            <v>2026</v>
          </cell>
          <cell r="F295" t="str">
            <v>10</v>
          </cell>
          <cell r="G295">
            <v>2844</v>
          </cell>
          <cell r="H295">
            <v>66</v>
          </cell>
          <cell r="I295">
            <v>4.5</v>
          </cell>
          <cell r="J295">
            <v>71.099999999999994</v>
          </cell>
          <cell r="K295">
            <v>64.75</v>
          </cell>
          <cell r="L295">
            <v>1.0980694980694981</v>
          </cell>
          <cell r="M295">
            <v>18</v>
          </cell>
          <cell r="N295">
            <v>0</v>
          </cell>
          <cell r="O295">
            <v>0</v>
          </cell>
          <cell r="P295" t="str">
            <v>47033</v>
          </cell>
        </row>
        <row r="296">
          <cell r="A296">
            <v>38</v>
          </cell>
          <cell r="B296">
            <v>40</v>
          </cell>
          <cell r="C296">
            <v>40</v>
          </cell>
          <cell r="D296" t="str">
            <v>M</v>
          </cell>
          <cell r="E296" t="str">
            <v>2026</v>
          </cell>
          <cell r="F296" t="str">
            <v>10</v>
          </cell>
          <cell r="G296">
            <v>2453</v>
          </cell>
          <cell r="H296">
            <v>51.75</v>
          </cell>
          <cell r="I296">
            <v>10</v>
          </cell>
          <cell r="J296">
            <v>61.325000000000003</v>
          </cell>
          <cell r="K296">
            <v>50.25</v>
          </cell>
          <cell r="L296">
            <v>1.2203980099502487</v>
          </cell>
          <cell r="M296">
            <v>18</v>
          </cell>
          <cell r="N296">
            <v>0</v>
          </cell>
          <cell r="O296">
            <v>0</v>
          </cell>
          <cell r="P296" t="str">
            <v>46032</v>
          </cell>
        </row>
        <row r="297">
          <cell r="A297">
            <v>40</v>
          </cell>
          <cell r="B297">
            <v>85</v>
          </cell>
          <cell r="C297">
            <v>85</v>
          </cell>
          <cell r="D297" t="str">
            <v>M</v>
          </cell>
          <cell r="E297" t="str">
            <v>2065-A</v>
          </cell>
          <cell r="F297" t="str">
            <v>10</v>
          </cell>
          <cell r="G297">
            <v>1595</v>
          </cell>
          <cell r="H297">
            <v>15.25</v>
          </cell>
          <cell r="I297">
            <v>1.75</v>
          </cell>
          <cell r="J297">
            <v>18.764705882352942</v>
          </cell>
          <cell r="K297">
            <v>14.25</v>
          </cell>
          <cell r="L297">
            <v>1.3168214654282766</v>
          </cell>
          <cell r="M297">
            <v>20</v>
          </cell>
          <cell r="N297">
            <v>0</v>
          </cell>
          <cell r="O297">
            <v>0</v>
          </cell>
          <cell r="P297" t="str">
            <v>46138</v>
          </cell>
        </row>
        <row r="298">
          <cell r="A298">
            <v>40</v>
          </cell>
          <cell r="B298">
            <v>85</v>
          </cell>
          <cell r="C298">
            <v>85</v>
          </cell>
          <cell r="D298" t="str">
            <v>M</v>
          </cell>
          <cell r="E298" t="str">
            <v>2065-B</v>
          </cell>
          <cell r="F298" t="str">
            <v>10</v>
          </cell>
          <cell r="G298">
            <v>1975</v>
          </cell>
          <cell r="H298">
            <v>31.5</v>
          </cell>
          <cell r="I298">
            <v>5.25</v>
          </cell>
          <cell r="J298">
            <v>23.235294117647058</v>
          </cell>
          <cell r="K298">
            <v>31.5</v>
          </cell>
          <cell r="L298">
            <v>0.73762838468720815</v>
          </cell>
          <cell r="M298">
            <v>20</v>
          </cell>
          <cell r="N298">
            <v>0</v>
          </cell>
          <cell r="O298">
            <v>0</v>
          </cell>
          <cell r="P298" t="str">
            <v>46656</v>
          </cell>
        </row>
        <row r="299">
          <cell r="A299">
            <v>44</v>
          </cell>
          <cell r="B299">
            <v>1000</v>
          </cell>
          <cell r="C299">
            <v>175</v>
          </cell>
          <cell r="D299" t="str">
            <v>M</v>
          </cell>
          <cell r="E299" t="str">
            <v>2069</v>
          </cell>
          <cell r="F299" t="str">
            <v>10</v>
          </cell>
          <cell r="G299">
            <v>12635</v>
          </cell>
          <cell r="H299">
            <v>8.75</v>
          </cell>
          <cell r="I299">
            <v>2.25</v>
          </cell>
          <cell r="J299">
            <v>72.2</v>
          </cell>
          <cell r="K299">
            <v>89.5</v>
          </cell>
          <cell r="L299">
            <v>0.80670391061452518</v>
          </cell>
          <cell r="M299">
            <v>1</v>
          </cell>
          <cell r="N299">
            <v>0</v>
          </cell>
          <cell r="O299">
            <v>0</v>
          </cell>
          <cell r="P299" t="str">
            <v>46521</v>
          </cell>
        </row>
        <row r="300">
          <cell r="A300">
            <v>44</v>
          </cell>
          <cell r="B300">
            <v>1000</v>
          </cell>
          <cell r="C300">
            <v>175</v>
          </cell>
          <cell r="D300" t="str">
            <v>M</v>
          </cell>
          <cell r="E300" t="str">
            <v>2069</v>
          </cell>
          <cell r="F300" t="str">
            <v>10</v>
          </cell>
          <cell r="G300">
            <v>3607</v>
          </cell>
          <cell r="H300">
            <v>1.5</v>
          </cell>
          <cell r="I300">
            <v>0</v>
          </cell>
          <cell r="J300">
            <v>20.611428571428572</v>
          </cell>
          <cell r="K300">
            <v>18</v>
          </cell>
          <cell r="L300">
            <v>1.1450793650793651</v>
          </cell>
          <cell r="M300">
            <v>1</v>
          </cell>
          <cell r="N300">
            <v>0</v>
          </cell>
          <cell r="O300">
            <v>0</v>
          </cell>
          <cell r="P300" t="str">
            <v>47037</v>
          </cell>
        </row>
        <row r="301">
          <cell r="A301">
            <v>46</v>
          </cell>
          <cell r="B301">
            <v>1000</v>
          </cell>
          <cell r="C301">
            <v>175</v>
          </cell>
          <cell r="D301" t="str">
            <v>M</v>
          </cell>
          <cell r="E301" t="str">
            <v>2069</v>
          </cell>
          <cell r="F301" t="str">
            <v>10</v>
          </cell>
          <cell r="G301">
            <v>21461</v>
          </cell>
          <cell r="H301">
            <v>12</v>
          </cell>
          <cell r="I301">
            <v>4.25</v>
          </cell>
          <cell r="J301">
            <v>122.63428571428571</v>
          </cell>
          <cell r="K301">
            <v>105</v>
          </cell>
          <cell r="L301">
            <v>1.1679455782312924</v>
          </cell>
          <cell r="M301">
            <v>1</v>
          </cell>
          <cell r="N301">
            <v>0</v>
          </cell>
          <cell r="O301">
            <v>0</v>
          </cell>
          <cell r="P301" t="str">
            <v>47037</v>
          </cell>
        </row>
        <row r="302">
          <cell r="A302">
            <v>38</v>
          </cell>
          <cell r="B302">
            <v>1000</v>
          </cell>
          <cell r="C302">
            <v>175</v>
          </cell>
          <cell r="D302" t="str">
            <v>M</v>
          </cell>
          <cell r="E302" t="str">
            <v>2069</v>
          </cell>
          <cell r="F302" t="str">
            <v>10</v>
          </cell>
          <cell r="G302">
            <v>11428</v>
          </cell>
          <cell r="H302">
            <v>7.5</v>
          </cell>
          <cell r="I302">
            <v>4.25</v>
          </cell>
          <cell r="J302">
            <v>65.30285714285715</v>
          </cell>
          <cell r="K302">
            <v>47.5</v>
          </cell>
          <cell r="L302">
            <v>1.3747969924812031</v>
          </cell>
          <cell r="M302">
            <v>12</v>
          </cell>
          <cell r="N302">
            <v>0</v>
          </cell>
          <cell r="O302">
            <v>0</v>
          </cell>
          <cell r="P302" t="str">
            <v>45928</v>
          </cell>
        </row>
        <row r="303">
          <cell r="A303">
            <v>40</v>
          </cell>
          <cell r="B303">
            <v>1000</v>
          </cell>
          <cell r="C303">
            <v>175</v>
          </cell>
          <cell r="D303" t="str">
            <v>M</v>
          </cell>
          <cell r="E303" t="str">
            <v>2069</v>
          </cell>
          <cell r="F303" t="str">
            <v>10</v>
          </cell>
          <cell r="G303">
            <v>22499</v>
          </cell>
          <cell r="H303">
            <v>10.75</v>
          </cell>
          <cell r="I303">
            <v>3.5</v>
          </cell>
          <cell r="J303">
            <v>128.56571428571428</v>
          </cell>
          <cell r="K303">
            <v>77</v>
          </cell>
          <cell r="L303">
            <v>1.6696846011131725</v>
          </cell>
          <cell r="M303">
            <v>13</v>
          </cell>
          <cell r="N303">
            <v>0</v>
          </cell>
          <cell r="O303">
            <v>0</v>
          </cell>
          <cell r="P303" t="str">
            <v>46520</v>
          </cell>
        </row>
        <row r="304">
          <cell r="A304">
            <v>43</v>
          </cell>
          <cell r="B304">
            <v>1000</v>
          </cell>
          <cell r="C304">
            <v>175</v>
          </cell>
          <cell r="D304" t="str">
            <v>M</v>
          </cell>
          <cell r="E304" t="str">
            <v>2069</v>
          </cell>
          <cell r="F304" t="str">
            <v>10</v>
          </cell>
          <cell r="G304">
            <v>7558</v>
          </cell>
          <cell r="H304">
            <v>2</v>
          </cell>
          <cell r="I304">
            <v>2.75</v>
          </cell>
          <cell r="J304">
            <v>43.188571428571429</v>
          </cell>
          <cell r="K304">
            <v>25</v>
          </cell>
          <cell r="L304">
            <v>1.727542857142857</v>
          </cell>
          <cell r="M304">
            <v>1</v>
          </cell>
          <cell r="N304">
            <v>0</v>
          </cell>
          <cell r="O304">
            <v>0</v>
          </cell>
          <cell r="P304" t="str">
            <v>46521</v>
          </cell>
        </row>
        <row r="305">
          <cell r="A305">
            <v>37</v>
          </cell>
          <cell r="B305">
            <v>90</v>
          </cell>
          <cell r="C305">
            <v>90</v>
          </cell>
          <cell r="D305" t="str">
            <v>M</v>
          </cell>
          <cell r="E305" t="str">
            <v>2071-B</v>
          </cell>
          <cell r="F305" t="str">
            <v>10</v>
          </cell>
          <cell r="G305">
            <v>1396</v>
          </cell>
          <cell r="H305">
            <v>14.25</v>
          </cell>
          <cell r="I305">
            <v>5</v>
          </cell>
          <cell r="J305">
            <v>15.511111111111111</v>
          </cell>
          <cell r="K305">
            <v>15</v>
          </cell>
          <cell r="L305">
            <v>1.0340740740740741</v>
          </cell>
          <cell r="M305">
            <v>6</v>
          </cell>
          <cell r="N305">
            <v>0</v>
          </cell>
          <cell r="O305">
            <v>0</v>
          </cell>
          <cell r="P305" t="str">
            <v>46389</v>
          </cell>
        </row>
        <row r="306">
          <cell r="A306">
            <v>42</v>
          </cell>
          <cell r="B306">
            <v>90</v>
          </cell>
          <cell r="C306">
            <v>90</v>
          </cell>
          <cell r="D306" t="str">
            <v>M</v>
          </cell>
          <cell r="E306" t="str">
            <v>2071-B</v>
          </cell>
          <cell r="F306" t="str">
            <v>10</v>
          </cell>
          <cell r="G306">
            <v>1851</v>
          </cell>
          <cell r="H306">
            <v>18</v>
          </cell>
          <cell r="I306">
            <v>1.5</v>
          </cell>
          <cell r="J306">
            <v>20.566666666666666</v>
          </cell>
          <cell r="K306">
            <v>17.75</v>
          </cell>
          <cell r="L306">
            <v>1.1586854460093896</v>
          </cell>
          <cell r="M306">
            <v>19</v>
          </cell>
          <cell r="N306">
            <v>0</v>
          </cell>
          <cell r="O306">
            <v>0</v>
          </cell>
          <cell r="P306" t="str">
            <v>46882</v>
          </cell>
        </row>
        <row r="307">
          <cell r="A307">
            <v>45</v>
          </cell>
          <cell r="B307">
            <v>90</v>
          </cell>
          <cell r="C307">
            <v>90</v>
          </cell>
          <cell r="D307" t="str">
            <v>M</v>
          </cell>
          <cell r="E307" t="str">
            <v>2071-B</v>
          </cell>
          <cell r="F307" t="str">
            <v>10</v>
          </cell>
          <cell r="G307">
            <v>7811</v>
          </cell>
          <cell r="H307">
            <v>72</v>
          </cell>
          <cell r="I307">
            <v>2.5</v>
          </cell>
          <cell r="J307">
            <v>86.788888888888891</v>
          </cell>
          <cell r="K307">
            <v>73.5</v>
          </cell>
          <cell r="L307">
            <v>1.1808012093726379</v>
          </cell>
          <cell r="M307">
            <v>6</v>
          </cell>
          <cell r="N307">
            <v>0</v>
          </cell>
          <cell r="O307">
            <v>0</v>
          </cell>
          <cell r="P307" t="str">
            <v>46883</v>
          </cell>
        </row>
        <row r="308">
          <cell r="A308">
            <v>41</v>
          </cell>
          <cell r="B308">
            <v>90</v>
          </cell>
          <cell r="C308">
            <v>90</v>
          </cell>
          <cell r="D308" t="str">
            <v>M</v>
          </cell>
          <cell r="E308" t="str">
            <v>2071-B</v>
          </cell>
          <cell r="F308" t="str">
            <v>10</v>
          </cell>
          <cell r="G308">
            <v>8050</v>
          </cell>
          <cell r="H308">
            <v>76.25</v>
          </cell>
          <cell r="I308">
            <v>3.75</v>
          </cell>
          <cell r="J308">
            <v>89.444444444444443</v>
          </cell>
          <cell r="K308">
            <v>75.25</v>
          </cell>
          <cell r="L308">
            <v>1.1886304909560723</v>
          </cell>
          <cell r="M308">
            <v>19</v>
          </cell>
          <cell r="N308">
            <v>0</v>
          </cell>
          <cell r="O308">
            <v>0</v>
          </cell>
          <cell r="P308" t="str">
            <v>46882</v>
          </cell>
        </row>
        <row r="309">
          <cell r="A309">
            <v>43</v>
          </cell>
          <cell r="B309">
            <v>90</v>
          </cell>
          <cell r="C309">
            <v>90</v>
          </cell>
          <cell r="D309" t="str">
            <v>M</v>
          </cell>
          <cell r="E309" t="str">
            <v>2071-B</v>
          </cell>
          <cell r="F309" t="str">
            <v>10</v>
          </cell>
          <cell r="G309">
            <v>4888</v>
          </cell>
          <cell r="H309">
            <v>46</v>
          </cell>
          <cell r="I309">
            <v>4</v>
          </cell>
          <cell r="J309">
            <v>54.31111111111111</v>
          </cell>
          <cell r="K309">
            <v>45.5</v>
          </cell>
          <cell r="L309">
            <v>1.1936507936507936</v>
          </cell>
          <cell r="M309">
            <v>19</v>
          </cell>
          <cell r="N309">
            <v>0</v>
          </cell>
          <cell r="O309">
            <v>0</v>
          </cell>
          <cell r="P309" t="str">
            <v>46882</v>
          </cell>
        </row>
        <row r="310">
          <cell r="A310">
            <v>38</v>
          </cell>
          <cell r="B310">
            <v>90</v>
          </cell>
          <cell r="C310">
            <v>90</v>
          </cell>
          <cell r="D310" t="str">
            <v>M</v>
          </cell>
          <cell r="E310" t="str">
            <v>2071-B</v>
          </cell>
          <cell r="F310" t="str">
            <v>10</v>
          </cell>
          <cell r="G310">
            <v>8495</v>
          </cell>
          <cell r="H310">
            <v>75.75</v>
          </cell>
          <cell r="I310">
            <v>2.5</v>
          </cell>
          <cell r="J310">
            <v>94.388888888888886</v>
          </cell>
          <cell r="K310">
            <v>76.5</v>
          </cell>
          <cell r="L310">
            <v>1.233841684822077</v>
          </cell>
          <cell r="M310">
            <v>6</v>
          </cell>
          <cell r="N310">
            <v>0</v>
          </cell>
          <cell r="O310">
            <v>0</v>
          </cell>
          <cell r="P310" t="str">
            <v>46389</v>
          </cell>
        </row>
        <row r="311">
          <cell r="A311">
            <v>44</v>
          </cell>
          <cell r="B311">
            <v>90</v>
          </cell>
          <cell r="C311">
            <v>90</v>
          </cell>
          <cell r="D311" t="str">
            <v>M</v>
          </cell>
          <cell r="E311" t="str">
            <v>2071-B</v>
          </cell>
          <cell r="F311" t="str">
            <v>10</v>
          </cell>
          <cell r="G311">
            <v>3188</v>
          </cell>
          <cell r="H311">
            <v>25.25</v>
          </cell>
          <cell r="I311">
            <v>3.25</v>
          </cell>
          <cell r="J311">
            <v>35.422222222222224</v>
          </cell>
          <cell r="K311">
            <v>26.25</v>
          </cell>
          <cell r="L311">
            <v>1.3494179894179894</v>
          </cell>
          <cell r="M311">
            <v>6</v>
          </cell>
          <cell r="N311">
            <v>0</v>
          </cell>
          <cell r="O311">
            <v>0</v>
          </cell>
          <cell r="P311" t="str">
            <v>46883</v>
          </cell>
        </row>
        <row r="312">
          <cell r="A312">
            <v>46</v>
          </cell>
          <cell r="B312">
            <v>1500</v>
          </cell>
          <cell r="C312">
            <v>450</v>
          </cell>
          <cell r="D312" t="str">
            <v>M</v>
          </cell>
          <cell r="E312" t="str">
            <v>2072-A</v>
          </cell>
          <cell r="F312" t="str">
            <v>10</v>
          </cell>
          <cell r="G312">
            <v>9199</v>
          </cell>
          <cell r="H312">
            <v>2</v>
          </cell>
          <cell r="I312">
            <v>4.5</v>
          </cell>
          <cell r="J312">
            <v>20.442222222222224</v>
          </cell>
          <cell r="K312">
            <v>22.75</v>
          </cell>
          <cell r="L312">
            <v>0.89855921855921861</v>
          </cell>
          <cell r="M312">
            <v>15</v>
          </cell>
          <cell r="N312">
            <v>0</v>
          </cell>
          <cell r="O312">
            <v>0</v>
          </cell>
          <cell r="P312" t="str">
            <v>47654</v>
          </cell>
        </row>
        <row r="313">
          <cell r="A313">
            <v>41</v>
          </cell>
          <cell r="B313">
            <v>1500</v>
          </cell>
          <cell r="C313">
            <v>450</v>
          </cell>
          <cell r="D313" t="str">
            <v>M</v>
          </cell>
          <cell r="E313" t="str">
            <v>2072-A</v>
          </cell>
          <cell r="F313" t="str">
            <v>10</v>
          </cell>
          <cell r="G313">
            <v>10689</v>
          </cell>
          <cell r="H313">
            <v>1.75</v>
          </cell>
          <cell r="I313">
            <v>3.25</v>
          </cell>
          <cell r="J313">
            <v>23.753333333333334</v>
          </cell>
          <cell r="K313">
            <v>19.25</v>
          </cell>
          <cell r="L313">
            <v>1.2339393939393939</v>
          </cell>
          <cell r="M313">
            <v>1</v>
          </cell>
          <cell r="N313">
            <v>0</v>
          </cell>
          <cell r="O313">
            <v>0</v>
          </cell>
          <cell r="P313" t="str">
            <v>46523</v>
          </cell>
        </row>
        <row r="314">
          <cell r="A314">
            <v>40</v>
          </cell>
          <cell r="B314">
            <v>1000</v>
          </cell>
          <cell r="C314">
            <v>330</v>
          </cell>
          <cell r="D314" t="str">
            <v>M</v>
          </cell>
          <cell r="E314" t="str">
            <v>2072-A</v>
          </cell>
          <cell r="F314" t="str">
            <v>10</v>
          </cell>
          <cell r="G314">
            <v>9297</v>
          </cell>
          <cell r="H314">
            <v>2.25</v>
          </cell>
          <cell r="I314">
            <v>2.25</v>
          </cell>
          <cell r="J314">
            <v>28.172727272727272</v>
          </cell>
          <cell r="K314">
            <v>17.75</v>
          </cell>
          <cell r="L314">
            <v>1.5871959026888605</v>
          </cell>
          <cell r="M314">
            <v>1</v>
          </cell>
          <cell r="N314">
            <v>0</v>
          </cell>
          <cell r="O314">
            <v>0</v>
          </cell>
          <cell r="P314" t="str">
            <v>46522</v>
          </cell>
        </row>
        <row r="315">
          <cell r="A315">
            <v>40</v>
          </cell>
          <cell r="B315">
            <v>2000</v>
          </cell>
          <cell r="C315">
            <v>475</v>
          </cell>
          <cell r="D315" t="str">
            <v>M</v>
          </cell>
          <cell r="E315" t="str">
            <v>2072-B</v>
          </cell>
          <cell r="F315" t="str">
            <v>10</v>
          </cell>
          <cell r="G315">
            <v>10350</v>
          </cell>
          <cell r="H315">
            <v>5</v>
          </cell>
          <cell r="I315">
            <v>2.5</v>
          </cell>
          <cell r="J315">
            <v>21.789473684210527</v>
          </cell>
          <cell r="K315">
            <v>23.5</v>
          </cell>
          <cell r="L315">
            <v>0.92721164613661822</v>
          </cell>
          <cell r="M315">
            <v>1</v>
          </cell>
          <cell r="N315">
            <v>0</v>
          </cell>
          <cell r="O315">
            <v>0</v>
          </cell>
          <cell r="P315" t="str">
            <v>46524</v>
          </cell>
        </row>
        <row r="316">
          <cell r="A316">
            <v>40</v>
          </cell>
          <cell r="B316">
            <v>2000</v>
          </cell>
          <cell r="C316">
            <v>475</v>
          </cell>
          <cell r="D316" t="str">
            <v>M</v>
          </cell>
          <cell r="E316" t="str">
            <v>2072-B</v>
          </cell>
          <cell r="F316" t="str">
            <v>10</v>
          </cell>
          <cell r="G316">
            <v>9438</v>
          </cell>
          <cell r="H316">
            <v>1.75</v>
          </cell>
          <cell r="I316">
            <v>1.75</v>
          </cell>
          <cell r="J316">
            <v>19.869473684210526</v>
          </cell>
          <cell r="K316">
            <v>17.25</v>
          </cell>
          <cell r="L316">
            <v>1.1518535469107551</v>
          </cell>
          <cell r="M316">
            <v>1</v>
          </cell>
          <cell r="N316">
            <v>0</v>
          </cell>
          <cell r="O316">
            <v>0</v>
          </cell>
          <cell r="P316" t="str">
            <v>46525</v>
          </cell>
        </row>
        <row r="317">
          <cell r="A317">
            <v>38</v>
          </cell>
          <cell r="B317">
            <v>110</v>
          </cell>
          <cell r="C317">
            <v>110</v>
          </cell>
          <cell r="D317" t="str">
            <v>M</v>
          </cell>
          <cell r="E317" t="str">
            <v>2075</v>
          </cell>
          <cell r="F317" t="str">
            <v>10</v>
          </cell>
          <cell r="G317">
            <v>9561</v>
          </cell>
          <cell r="H317">
            <v>68.25</v>
          </cell>
          <cell r="I317">
            <v>9.75</v>
          </cell>
          <cell r="J317">
            <v>86.918181818181822</v>
          </cell>
          <cell r="K317">
            <v>74.25</v>
          </cell>
          <cell r="L317">
            <v>1.1706152433425161</v>
          </cell>
          <cell r="M317">
            <v>1</v>
          </cell>
          <cell r="N317">
            <v>0</v>
          </cell>
          <cell r="O317">
            <v>0</v>
          </cell>
          <cell r="P317" t="str">
            <v>45542</v>
          </cell>
        </row>
        <row r="318">
          <cell r="A318">
            <v>42</v>
          </cell>
          <cell r="B318">
            <v>110</v>
          </cell>
          <cell r="C318">
            <v>110</v>
          </cell>
          <cell r="D318" t="str">
            <v>M</v>
          </cell>
          <cell r="E318" t="str">
            <v>2075</v>
          </cell>
          <cell r="F318" t="str">
            <v>10</v>
          </cell>
          <cell r="G318">
            <v>14511</v>
          </cell>
          <cell r="H318">
            <v>103.5</v>
          </cell>
          <cell r="I318">
            <v>11.5</v>
          </cell>
          <cell r="J318">
            <v>131.91818181818181</v>
          </cell>
          <cell r="K318">
            <v>104.25</v>
          </cell>
          <cell r="L318">
            <v>1.2654022236756048</v>
          </cell>
          <cell r="M318">
            <v>1</v>
          </cell>
          <cell r="N318">
            <v>0</v>
          </cell>
          <cell r="O318">
            <v>0</v>
          </cell>
          <cell r="P318" t="str">
            <v>45543</v>
          </cell>
        </row>
        <row r="319">
          <cell r="A319">
            <v>37</v>
          </cell>
          <cell r="B319">
            <v>110</v>
          </cell>
          <cell r="C319">
            <v>110</v>
          </cell>
          <cell r="D319" t="str">
            <v>M</v>
          </cell>
          <cell r="E319" t="str">
            <v>2075</v>
          </cell>
          <cell r="F319" t="str">
            <v>10</v>
          </cell>
          <cell r="G319">
            <v>15062</v>
          </cell>
          <cell r="H319">
            <v>106.25</v>
          </cell>
          <cell r="I319">
            <v>3</v>
          </cell>
          <cell r="J319">
            <v>136.92727272727274</v>
          </cell>
          <cell r="K319">
            <v>102.75</v>
          </cell>
          <cell r="L319">
            <v>1.3326255253262553</v>
          </cell>
          <cell r="M319">
            <v>1</v>
          </cell>
          <cell r="N319">
            <v>0</v>
          </cell>
          <cell r="O319">
            <v>0</v>
          </cell>
          <cell r="P319" t="str">
            <v>44410</v>
          </cell>
        </row>
        <row r="320">
          <cell r="A320">
            <v>39</v>
          </cell>
          <cell r="B320">
            <v>110</v>
          </cell>
          <cell r="C320">
            <v>110</v>
          </cell>
          <cell r="D320" t="str">
            <v>M</v>
          </cell>
          <cell r="E320" t="str">
            <v>2075</v>
          </cell>
          <cell r="F320" t="str">
            <v>10</v>
          </cell>
          <cell r="G320">
            <v>9748</v>
          </cell>
          <cell r="H320">
            <v>64.25</v>
          </cell>
          <cell r="I320">
            <v>8</v>
          </cell>
          <cell r="J320">
            <v>88.618181818181824</v>
          </cell>
          <cell r="K320">
            <v>64</v>
          </cell>
          <cell r="L320">
            <v>1.384659090909091</v>
          </cell>
          <cell r="M320">
            <v>1</v>
          </cell>
          <cell r="N320">
            <v>0</v>
          </cell>
          <cell r="O320">
            <v>0</v>
          </cell>
          <cell r="P320" t="str">
            <v>45542</v>
          </cell>
        </row>
        <row r="321">
          <cell r="A321">
            <v>36</v>
          </cell>
          <cell r="B321">
            <v>110</v>
          </cell>
          <cell r="C321">
            <v>110</v>
          </cell>
          <cell r="D321" t="str">
            <v>M</v>
          </cell>
          <cell r="E321" t="str">
            <v>2075</v>
          </cell>
          <cell r="F321" t="str">
            <v>10</v>
          </cell>
          <cell r="G321">
            <v>2972</v>
          </cell>
          <cell r="H321">
            <v>19.5</v>
          </cell>
          <cell r="I321">
            <v>3.25</v>
          </cell>
          <cell r="J321">
            <v>27.018181818181819</v>
          </cell>
          <cell r="K321">
            <v>19</v>
          </cell>
          <cell r="L321">
            <v>1.4220095693779904</v>
          </cell>
          <cell r="M321">
            <v>1</v>
          </cell>
          <cell r="N321">
            <v>0</v>
          </cell>
          <cell r="O321">
            <v>0</v>
          </cell>
          <cell r="P321" t="str">
            <v>44410</v>
          </cell>
        </row>
        <row r="322">
          <cell r="A322">
            <v>43</v>
          </cell>
          <cell r="B322">
            <v>110</v>
          </cell>
          <cell r="C322">
            <v>110</v>
          </cell>
          <cell r="D322" t="str">
            <v>M</v>
          </cell>
          <cell r="E322" t="str">
            <v>2075</v>
          </cell>
          <cell r="F322" t="str">
            <v>10</v>
          </cell>
          <cell r="G322">
            <v>4367</v>
          </cell>
          <cell r="H322">
            <v>27.75</v>
          </cell>
          <cell r="I322">
            <v>2.25</v>
          </cell>
          <cell r="J322">
            <v>39.700000000000003</v>
          </cell>
          <cell r="K322">
            <v>27.75</v>
          </cell>
          <cell r="L322">
            <v>1.4306306306306307</v>
          </cell>
          <cell r="M322">
            <v>1</v>
          </cell>
          <cell r="N322">
            <v>0</v>
          </cell>
          <cell r="O322">
            <v>0</v>
          </cell>
          <cell r="P322" t="str">
            <v>45543</v>
          </cell>
        </row>
        <row r="323">
          <cell r="A323">
            <v>38</v>
          </cell>
          <cell r="B323">
            <v>110</v>
          </cell>
          <cell r="C323">
            <v>110</v>
          </cell>
          <cell r="D323" t="str">
            <v>M</v>
          </cell>
          <cell r="E323" t="str">
            <v>2075</v>
          </cell>
          <cell r="F323" t="str">
            <v>10</v>
          </cell>
          <cell r="G323">
            <v>1576</v>
          </cell>
          <cell r="H323">
            <v>7.25</v>
          </cell>
          <cell r="I323">
            <v>0.25</v>
          </cell>
          <cell r="J323">
            <v>14.327272727272728</v>
          </cell>
          <cell r="K323">
            <v>7</v>
          </cell>
          <cell r="L323">
            <v>2.046753246753247</v>
          </cell>
          <cell r="M323">
            <v>1</v>
          </cell>
          <cell r="N323">
            <v>0</v>
          </cell>
          <cell r="O323">
            <v>0</v>
          </cell>
          <cell r="P323" t="str">
            <v>44410</v>
          </cell>
        </row>
        <row r="324">
          <cell r="A324">
            <v>40</v>
          </cell>
          <cell r="B324">
            <v>400</v>
          </cell>
          <cell r="C324">
            <v>150</v>
          </cell>
          <cell r="D324" t="str">
            <v>M</v>
          </cell>
          <cell r="E324" t="str">
            <v>2085-A</v>
          </cell>
          <cell r="F324" t="str">
            <v>10</v>
          </cell>
          <cell r="G324">
            <v>2185</v>
          </cell>
          <cell r="H324">
            <v>2.25</v>
          </cell>
          <cell r="I324">
            <v>5</v>
          </cell>
          <cell r="J324">
            <v>14.566666666666666</v>
          </cell>
          <cell r="K324">
            <v>17.5</v>
          </cell>
          <cell r="L324">
            <v>0.83238095238095233</v>
          </cell>
          <cell r="M324">
            <v>1</v>
          </cell>
          <cell r="N324">
            <v>0</v>
          </cell>
          <cell r="O324">
            <v>0</v>
          </cell>
          <cell r="P324" t="str">
            <v>45061</v>
          </cell>
        </row>
        <row r="325">
          <cell r="A325">
            <v>41</v>
          </cell>
          <cell r="B325">
            <v>400</v>
          </cell>
          <cell r="C325">
            <v>150</v>
          </cell>
          <cell r="D325" t="str">
            <v>M</v>
          </cell>
          <cell r="E325" t="str">
            <v>2085-A</v>
          </cell>
          <cell r="F325" t="str">
            <v>10</v>
          </cell>
          <cell r="G325">
            <v>1409</v>
          </cell>
          <cell r="H325">
            <v>1.5</v>
          </cell>
          <cell r="I325">
            <v>1.25</v>
          </cell>
          <cell r="J325">
            <v>9.3933333333333326</v>
          </cell>
          <cell r="K325">
            <v>8.5</v>
          </cell>
          <cell r="L325">
            <v>1.1050980392156862</v>
          </cell>
          <cell r="M325">
            <v>1</v>
          </cell>
          <cell r="N325">
            <v>0</v>
          </cell>
          <cell r="O325">
            <v>0</v>
          </cell>
          <cell r="P325" t="str">
            <v>45061</v>
          </cell>
        </row>
        <row r="326">
          <cell r="A326">
            <v>43</v>
          </cell>
          <cell r="B326">
            <v>220</v>
          </cell>
          <cell r="C326">
            <v>110</v>
          </cell>
          <cell r="D326" t="str">
            <v>M</v>
          </cell>
          <cell r="E326" t="str">
            <v>2090</v>
          </cell>
          <cell r="F326" t="str">
            <v>10</v>
          </cell>
          <cell r="G326">
            <v>6977</v>
          </cell>
          <cell r="H326">
            <v>25.75</v>
          </cell>
          <cell r="I326">
            <v>5.75</v>
          </cell>
          <cell r="J326">
            <v>63.427272727272729</v>
          </cell>
          <cell r="K326">
            <v>56</v>
          </cell>
          <cell r="L326">
            <v>1.1326298701298703</v>
          </cell>
          <cell r="M326">
            <v>10</v>
          </cell>
          <cell r="N326">
            <v>0</v>
          </cell>
          <cell r="O326">
            <v>0</v>
          </cell>
          <cell r="P326" t="str">
            <v>47175</v>
          </cell>
        </row>
        <row r="327">
          <cell r="A327">
            <v>44</v>
          </cell>
          <cell r="B327">
            <v>110</v>
          </cell>
          <cell r="C327">
            <v>110</v>
          </cell>
          <cell r="D327" t="str">
            <v>M</v>
          </cell>
          <cell r="E327" t="str">
            <v>2090</v>
          </cell>
          <cell r="F327" t="str">
            <v>10</v>
          </cell>
          <cell r="G327">
            <v>4439</v>
          </cell>
          <cell r="H327">
            <v>17.25</v>
          </cell>
          <cell r="I327">
            <v>2.25</v>
          </cell>
          <cell r="J327">
            <v>40.354545454545452</v>
          </cell>
          <cell r="K327">
            <v>35.5</v>
          </cell>
          <cell r="L327">
            <v>1.1367477592829704</v>
          </cell>
          <cell r="M327">
            <v>10</v>
          </cell>
          <cell r="N327">
            <v>0</v>
          </cell>
          <cell r="O327">
            <v>0</v>
          </cell>
          <cell r="P327" t="str">
            <v>47175</v>
          </cell>
        </row>
        <row r="328">
          <cell r="A328">
            <v>45</v>
          </cell>
          <cell r="B328">
            <v>80</v>
          </cell>
          <cell r="C328">
            <v>80</v>
          </cell>
          <cell r="D328" t="str">
            <v>M</v>
          </cell>
          <cell r="E328" t="str">
            <v>2107-A</v>
          </cell>
          <cell r="F328" t="str">
            <v>10</v>
          </cell>
          <cell r="G328">
            <v>1789</v>
          </cell>
          <cell r="H328">
            <v>13.5</v>
          </cell>
          <cell r="I328">
            <v>14.5</v>
          </cell>
          <cell r="J328">
            <v>22.362500000000001</v>
          </cell>
          <cell r="K328">
            <v>20</v>
          </cell>
          <cell r="L328">
            <v>1.118125</v>
          </cell>
          <cell r="M328">
            <v>10</v>
          </cell>
          <cell r="N328">
            <v>0</v>
          </cell>
          <cell r="O328">
            <v>0</v>
          </cell>
          <cell r="P328" t="str">
            <v>47155</v>
          </cell>
        </row>
        <row r="329">
          <cell r="A329">
            <v>45</v>
          </cell>
          <cell r="B329">
            <v>55</v>
          </cell>
          <cell r="C329">
            <v>55</v>
          </cell>
          <cell r="D329" t="str">
            <v>M</v>
          </cell>
          <cell r="E329" t="str">
            <v>2107-B</v>
          </cell>
          <cell r="F329" t="str">
            <v>10</v>
          </cell>
          <cell r="G329">
            <v>463</v>
          </cell>
          <cell r="H329">
            <v>7.5</v>
          </cell>
          <cell r="I329">
            <v>1.25</v>
          </cell>
          <cell r="J329">
            <v>8.418181818181818</v>
          </cell>
          <cell r="K329">
            <v>8</v>
          </cell>
          <cell r="L329">
            <v>1.0522727272727272</v>
          </cell>
          <cell r="M329">
            <v>10</v>
          </cell>
          <cell r="N329">
            <v>0</v>
          </cell>
          <cell r="O329">
            <v>0</v>
          </cell>
          <cell r="P329" t="str">
            <v>47156</v>
          </cell>
        </row>
        <row r="330">
          <cell r="A330">
            <v>44</v>
          </cell>
          <cell r="B330">
            <v>55</v>
          </cell>
          <cell r="C330">
            <v>55</v>
          </cell>
          <cell r="D330" t="str">
            <v>M</v>
          </cell>
          <cell r="E330" t="str">
            <v>2107-B</v>
          </cell>
          <cell r="F330" t="str">
            <v>10</v>
          </cell>
          <cell r="G330">
            <v>1545</v>
          </cell>
          <cell r="H330">
            <v>25.25</v>
          </cell>
          <cell r="I330">
            <v>8.5</v>
          </cell>
          <cell r="J330">
            <v>28.09090909090909</v>
          </cell>
          <cell r="K330">
            <v>26.25</v>
          </cell>
          <cell r="L330">
            <v>1.07012987012987</v>
          </cell>
          <cell r="M330">
            <v>10</v>
          </cell>
          <cell r="N330">
            <v>0</v>
          </cell>
          <cell r="O330">
            <v>0</v>
          </cell>
          <cell r="P330" t="str">
            <v>47156</v>
          </cell>
        </row>
        <row r="331">
          <cell r="A331">
            <v>37</v>
          </cell>
          <cell r="B331">
            <v>55</v>
          </cell>
          <cell r="C331">
            <v>55</v>
          </cell>
          <cell r="D331" t="str">
            <v>M</v>
          </cell>
          <cell r="E331" t="str">
            <v>2117-A</v>
          </cell>
          <cell r="F331" t="str">
            <v>10</v>
          </cell>
          <cell r="G331">
            <v>1135</v>
          </cell>
          <cell r="H331">
            <v>16.25</v>
          </cell>
          <cell r="I331">
            <v>1.5</v>
          </cell>
          <cell r="J331">
            <v>20.636363636363637</v>
          </cell>
          <cell r="K331">
            <v>16.75</v>
          </cell>
          <cell r="L331">
            <v>1.2320217096336499</v>
          </cell>
          <cell r="M331">
            <v>20</v>
          </cell>
          <cell r="N331">
            <v>0</v>
          </cell>
          <cell r="O331">
            <v>0</v>
          </cell>
          <cell r="P331" t="str">
            <v>46126</v>
          </cell>
        </row>
        <row r="332">
          <cell r="A332">
            <v>38</v>
          </cell>
          <cell r="B332">
            <v>55</v>
          </cell>
          <cell r="C332">
            <v>55</v>
          </cell>
          <cell r="D332" t="str">
            <v>M</v>
          </cell>
          <cell r="E332" t="str">
            <v>2117-A</v>
          </cell>
          <cell r="F332" t="str">
            <v>10</v>
          </cell>
          <cell r="G332">
            <v>865</v>
          </cell>
          <cell r="H332">
            <v>11.75</v>
          </cell>
          <cell r="I332">
            <v>1</v>
          </cell>
          <cell r="J332">
            <v>15.727272727272727</v>
          </cell>
          <cell r="K332">
            <v>11.75</v>
          </cell>
          <cell r="L332">
            <v>1.3384912959381043</v>
          </cell>
          <cell r="M332">
            <v>20</v>
          </cell>
          <cell r="N332">
            <v>0</v>
          </cell>
          <cell r="O332">
            <v>0</v>
          </cell>
          <cell r="P332" t="str">
            <v>46126</v>
          </cell>
        </row>
        <row r="333">
          <cell r="A333">
            <v>37</v>
          </cell>
          <cell r="B333">
            <v>55</v>
          </cell>
          <cell r="C333">
            <v>55</v>
          </cell>
          <cell r="D333" t="str">
            <v>M</v>
          </cell>
          <cell r="E333" t="str">
            <v>2117-B</v>
          </cell>
          <cell r="F333" t="str">
            <v>10</v>
          </cell>
          <cell r="G333">
            <v>2000</v>
          </cell>
          <cell r="H333">
            <v>26</v>
          </cell>
          <cell r="I333">
            <v>2.5</v>
          </cell>
          <cell r="J333">
            <v>36.363636363636367</v>
          </cell>
          <cell r="K333">
            <v>26</v>
          </cell>
          <cell r="L333">
            <v>1.3986013986013988</v>
          </cell>
          <cell r="M333">
            <v>20</v>
          </cell>
          <cell r="N333">
            <v>0</v>
          </cell>
          <cell r="O333">
            <v>0</v>
          </cell>
          <cell r="P333" t="str">
            <v>46127</v>
          </cell>
        </row>
        <row r="334">
          <cell r="A334">
            <v>44</v>
          </cell>
          <cell r="B334">
            <v>1000</v>
          </cell>
          <cell r="C334">
            <v>400</v>
          </cell>
          <cell r="D334" t="str">
            <v>M</v>
          </cell>
          <cell r="E334" t="str">
            <v>2121-B</v>
          </cell>
          <cell r="F334" t="str">
            <v>10</v>
          </cell>
          <cell r="G334">
            <v>2904</v>
          </cell>
          <cell r="H334">
            <v>1.25</v>
          </cell>
          <cell r="I334">
            <v>5.75</v>
          </cell>
          <cell r="J334">
            <v>7.26</v>
          </cell>
          <cell r="K334">
            <v>8.5</v>
          </cell>
          <cell r="L334">
            <v>0.85411764705882354</v>
          </cell>
          <cell r="M334">
            <v>11</v>
          </cell>
          <cell r="N334">
            <v>0</v>
          </cell>
          <cell r="O334">
            <v>0</v>
          </cell>
          <cell r="P334" t="str">
            <v>47130</v>
          </cell>
        </row>
        <row r="335">
          <cell r="A335">
            <v>36</v>
          </cell>
          <cell r="B335">
            <v>80</v>
          </cell>
          <cell r="C335">
            <v>80</v>
          </cell>
          <cell r="D335" t="str">
            <v>M</v>
          </cell>
          <cell r="E335" t="str">
            <v>2129-A</v>
          </cell>
          <cell r="F335" t="str">
            <v>10</v>
          </cell>
          <cell r="G335">
            <v>1988</v>
          </cell>
          <cell r="H335">
            <v>24.5</v>
          </cell>
          <cell r="I335">
            <v>2.75</v>
          </cell>
          <cell r="J335">
            <v>24.85</v>
          </cell>
          <cell r="K335">
            <v>24.75</v>
          </cell>
          <cell r="L335">
            <v>1.0040404040404041</v>
          </cell>
          <cell r="M335">
            <v>20</v>
          </cell>
          <cell r="N335">
            <v>0</v>
          </cell>
          <cell r="O335">
            <v>0</v>
          </cell>
          <cell r="P335" t="str">
            <v>45914</v>
          </cell>
        </row>
        <row r="336">
          <cell r="A336">
            <v>46</v>
          </cell>
          <cell r="B336">
            <v>80</v>
          </cell>
          <cell r="C336">
            <v>80</v>
          </cell>
          <cell r="D336" t="str">
            <v>M</v>
          </cell>
          <cell r="E336" t="str">
            <v>2129-A</v>
          </cell>
          <cell r="F336" t="str">
            <v>10</v>
          </cell>
          <cell r="G336">
            <v>2000</v>
          </cell>
          <cell r="H336">
            <v>16.75</v>
          </cell>
          <cell r="I336">
            <v>2</v>
          </cell>
          <cell r="J336">
            <v>25</v>
          </cell>
          <cell r="K336">
            <v>19.5</v>
          </cell>
          <cell r="L336">
            <v>1.2820512820512822</v>
          </cell>
          <cell r="M336">
            <v>10</v>
          </cell>
          <cell r="N336">
            <v>0</v>
          </cell>
          <cell r="O336">
            <v>0</v>
          </cell>
          <cell r="P336" t="str">
            <v>47157</v>
          </cell>
        </row>
        <row r="337">
          <cell r="A337">
            <v>38</v>
          </cell>
          <cell r="B337">
            <v>55</v>
          </cell>
          <cell r="C337">
            <v>55</v>
          </cell>
          <cell r="D337" t="str">
            <v>M</v>
          </cell>
          <cell r="E337" t="str">
            <v>2129-B</v>
          </cell>
          <cell r="F337" t="str">
            <v>10</v>
          </cell>
          <cell r="G337">
            <v>1000</v>
          </cell>
          <cell r="H337">
            <v>13.25</v>
          </cell>
          <cell r="I337">
            <v>4</v>
          </cell>
          <cell r="J337">
            <v>18.181818181818183</v>
          </cell>
          <cell r="K337">
            <v>12.75</v>
          </cell>
          <cell r="L337">
            <v>1.4260249554367204</v>
          </cell>
          <cell r="M337">
            <v>20</v>
          </cell>
          <cell r="N337">
            <v>0</v>
          </cell>
          <cell r="O337">
            <v>0</v>
          </cell>
          <cell r="P337" t="str">
            <v>46128</v>
          </cell>
        </row>
        <row r="338">
          <cell r="A338">
            <v>40</v>
          </cell>
          <cell r="B338">
            <v>600</v>
          </cell>
          <cell r="C338">
            <v>105</v>
          </cell>
          <cell r="D338" t="str">
            <v>M</v>
          </cell>
          <cell r="E338" t="str">
            <v>2150</v>
          </cell>
          <cell r="F338" t="str">
            <v>10</v>
          </cell>
          <cell r="G338">
            <v>589</v>
          </cell>
          <cell r="H338">
            <v>1</v>
          </cell>
          <cell r="I338">
            <v>0.75</v>
          </cell>
          <cell r="J338">
            <v>5.6095238095238091</v>
          </cell>
          <cell r="K338">
            <v>6</v>
          </cell>
          <cell r="L338">
            <v>0.93492063492063482</v>
          </cell>
          <cell r="M338">
            <v>11</v>
          </cell>
          <cell r="N338">
            <v>0</v>
          </cell>
          <cell r="O338">
            <v>0</v>
          </cell>
          <cell r="P338" t="str">
            <v>46513</v>
          </cell>
        </row>
        <row r="339">
          <cell r="A339">
            <v>39</v>
          </cell>
          <cell r="B339">
            <v>600</v>
          </cell>
          <cell r="C339">
            <v>105</v>
          </cell>
          <cell r="D339" t="str">
            <v>M</v>
          </cell>
          <cell r="E339" t="str">
            <v>2150</v>
          </cell>
          <cell r="F339" t="str">
            <v>10</v>
          </cell>
          <cell r="G339">
            <v>5000</v>
          </cell>
          <cell r="H339">
            <v>5.25</v>
          </cell>
          <cell r="I339">
            <v>3.5</v>
          </cell>
          <cell r="J339">
            <v>47.61904761904762</v>
          </cell>
          <cell r="K339">
            <v>47.5</v>
          </cell>
          <cell r="L339">
            <v>1.0025062656641603</v>
          </cell>
          <cell r="M339">
            <v>11</v>
          </cell>
          <cell r="N339">
            <v>0</v>
          </cell>
          <cell r="O339">
            <v>0</v>
          </cell>
          <cell r="P339" t="str">
            <v>46513</v>
          </cell>
        </row>
        <row r="340">
          <cell r="A340">
            <v>43</v>
          </cell>
          <cell r="B340">
            <v>600</v>
          </cell>
          <cell r="C340">
            <v>105</v>
          </cell>
          <cell r="D340" t="str">
            <v>M</v>
          </cell>
          <cell r="E340" t="str">
            <v>2150</v>
          </cell>
          <cell r="F340" t="str">
            <v>10</v>
          </cell>
          <cell r="G340">
            <v>5580</v>
          </cell>
          <cell r="H340">
            <v>4.25</v>
          </cell>
          <cell r="I340">
            <v>4</v>
          </cell>
          <cell r="J340">
            <v>53.142857142857146</v>
          </cell>
          <cell r="K340">
            <v>50</v>
          </cell>
          <cell r="L340">
            <v>1.0628571428571429</v>
          </cell>
          <cell r="M340">
            <v>11</v>
          </cell>
          <cell r="N340">
            <v>0</v>
          </cell>
          <cell r="O340">
            <v>0</v>
          </cell>
          <cell r="P340" t="str">
            <v>46993</v>
          </cell>
        </row>
        <row r="341">
          <cell r="A341">
            <v>41</v>
          </cell>
          <cell r="B341">
            <v>240</v>
          </cell>
          <cell r="C341">
            <v>240</v>
          </cell>
          <cell r="D341" t="str">
            <v>M</v>
          </cell>
          <cell r="E341" t="str">
            <v>2190</v>
          </cell>
          <cell r="F341" t="str">
            <v>10</v>
          </cell>
          <cell r="G341">
            <v>900</v>
          </cell>
          <cell r="H341">
            <v>3.75</v>
          </cell>
          <cell r="I341">
            <v>1.75</v>
          </cell>
          <cell r="J341">
            <v>3.75</v>
          </cell>
          <cell r="K341">
            <v>5</v>
          </cell>
          <cell r="L341">
            <v>0.75</v>
          </cell>
          <cell r="M341">
            <v>5</v>
          </cell>
          <cell r="N341">
            <v>0</v>
          </cell>
          <cell r="O341">
            <v>0</v>
          </cell>
          <cell r="P341" t="str">
            <v>45633</v>
          </cell>
        </row>
        <row r="342">
          <cell r="A342">
            <v>42</v>
          </cell>
          <cell r="B342">
            <v>240</v>
          </cell>
          <cell r="C342">
            <v>240</v>
          </cell>
          <cell r="D342" t="str">
            <v>M</v>
          </cell>
          <cell r="E342" t="str">
            <v>2190</v>
          </cell>
          <cell r="F342" t="str">
            <v>10</v>
          </cell>
          <cell r="G342">
            <v>12030</v>
          </cell>
          <cell r="H342">
            <v>47.75</v>
          </cell>
          <cell r="I342">
            <v>3</v>
          </cell>
          <cell r="J342">
            <v>50.125</v>
          </cell>
          <cell r="K342">
            <v>47.75</v>
          </cell>
          <cell r="L342">
            <v>1.049738219895288</v>
          </cell>
          <cell r="M342">
            <v>5</v>
          </cell>
          <cell r="N342">
            <v>0</v>
          </cell>
          <cell r="O342">
            <v>0</v>
          </cell>
          <cell r="P342" t="str">
            <v>45633</v>
          </cell>
        </row>
        <row r="343">
          <cell r="A343">
            <v>46</v>
          </cell>
          <cell r="B343">
            <v>60</v>
          </cell>
          <cell r="C343">
            <v>60</v>
          </cell>
          <cell r="D343" t="str">
            <v>M</v>
          </cell>
          <cell r="E343" t="str">
            <v>2191</v>
          </cell>
          <cell r="F343" t="str">
            <v>10</v>
          </cell>
          <cell r="G343">
            <v>3840</v>
          </cell>
          <cell r="H343">
            <v>57.75</v>
          </cell>
          <cell r="I343">
            <v>10</v>
          </cell>
          <cell r="J343">
            <v>64</v>
          </cell>
          <cell r="K343">
            <v>57.25</v>
          </cell>
          <cell r="L343">
            <v>1.1179039301310043</v>
          </cell>
          <cell r="M343">
            <v>21</v>
          </cell>
          <cell r="N343">
            <v>0</v>
          </cell>
          <cell r="O343">
            <v>0</v>
          </cell>
          <cell r="P343" t="str">
            <v>46569</v>
          </cell>
        </row>
        <row r="344">
          <cell r="A344">
            <v>44</v>
          </cell>
          <cell r="B344">
            <v>500</v>
          </cell>
          <cell r="C344">
            <v>180</v>
          </cell>
          <cell r="D344" t="str">
            <v>M</v>
          </cell>
          <cell r="E344" t="str">
            <v>2208-B</v>
          </cell>
          <cell r="F344" t="str">
            <v>10</v>
          </cell>
          <cell r="G344">
            <v>5031</v>
          </cell>
          <cell r="H344">
            <v>2.25</v>
          </cell>
          <cell r="I344">
            <v>2.75</v>
          </cell>
          <cell r="J344">
            <v>27.95</v>
          </cell>
          <cell r="K344">
            <v>25.5</v>
          </cell>
          <cell r="L344">
            <v>1.0960784313725489</v>
          </cell>
          <cell r="M344">
            <v>16</v>
          </cell>
          <cell r="N344">
            <v>0</v>
          </cell>
          <cell r="O344">
            <v>0</v>
          </cell>
          <cell r="P344" t="str">
            <v>47073</v>
          </cell>
        </row>
        <row r="345">
          <cell r="A345">
            <v>41</v>
          </cell>
          <cell r="B345">
            <v>500</v>
          </cell>
          <cell r="C345">
            <v>180</v>
          </cell>
          <cell r="D345" t="str">
            <v>M</v>
          </cell>
          <cell r="E345" t="str">
            <v>2208-B</v>
          </cell>
          <cell r="F345" t="str">
            <v>10</v>
          </cell>
          <cell r="G345">
            <v>5367</v>
          </cell>
          <cell r="H345">
            <v>3</v>
          </cell>
          <cell r="I345">
            <v>1</v>
          </cell>
          <cell r="J345">
            <v>29.816666666666666</v>
          </cell>
          <cell r="K345">
            <v>20.5</v>
          </cell>
          <cell r="L345">
            <v>1.454471544715447</v>
          </cell>
          <cell r="M345">
            <v>13</v>
          </cell>
          <cell r="N345">
            <v>0</v>
          </cell>
          <cell r="O345">
            <v>0</v>
          </cell>
          <cell r="P345" t="str">
            <v>46526</v>
          </cell>
        </row>
        <row r="346">
          <cell r="A346">
            <v>36</v>
          </cell>
          <cell r="B346">
            <v>500</v>
          </cell>
          <cell r="C346">
            <v>180</v>
          </cell>
          <cell r="D346" t="str">
            <v>M</v>
          </cell>
          <cell r="E346" t="str">
            <v>2208-B</v>
          </cell>
          <cell r="F346" t="str">
            <v>10</v>
          </cell>
          <cell r="G346">
            <v>1735</v>
          </cell>
          <cell r="H346">
            <v>0.25</v>
          </cell>
          <cell r="I346">
            <v>2.75</v>
          </cell>
          <cell r="J346">
            <v>9.6388888888888893</v>
          </cell>
          <cell r="K346">
            <v>4</v>
          </cell>
          <cell r="L346">
            <v>2.4097222222222223</v>
          </cell>
          <cell r="M346">
            <v>15</v>
          </cell>
          <cell r="N346">
            <v>0</v>
          </cell>
          <cell r="O346">
            <v>0</v>
          </cell>
          <cell r="P346" t="str">
            <v>45915</v>
          </cell>
        </row>
        <row r="347">
          <cell r="A347">
            <v>45</v>
          </cell>
          <cell r="B347">
            <v>750</v>
          </cell>
          <cell r="C347">
            <v>160</v>
          </cell>
          <cell r="D347" t="str">
            <v>M</v>
          </cell>
          <cell r="E347" t="str">
            <v>2218</v>
          </cell>
          <cell r="F347" t="str">
            <v>10</v>
          </cell>
          <cell r="G347">
            <v>2476</v>
          </cell>
          <cell r="H347">
            <v>2.25</v>
          </cell>
          <cell r="I347">
            <v>0.75</v>
          </cell>
          <cell r="J347">
            <v>15.475</v>
          </cell>
          <cell r="K347">
            <v>17.5</v>
          </cell>
          <cell r="L347">
            <v>0.88428571428571423</v>
          </cell>
          <cell r="M347">
            <v>13</v>
          </cell>
          <cell r="N347">
            <v>0</v>
          </cell>
          <cell r="O347">
            <v>0</v>
          </cell>
          <cell r="P347" t="str">
            <v>47077</v>
          </cell>
        </row>
        <row r="348">
          <cell r="A348">
            <v>39</v>
          </cell>
          <cell r="B348">
            <v>750</v>
          </cell>
          <cell r="C348">
            <v>160</v>
          </cell>
          <cell r="D348" t="str">
            <v>M</v>
          </cell>
          <cell r="E348" t="str">
            <v>2218</v>
          </cell>
          <cell r="F348" t="str">
            <v>10</v>
          </cell>
          <cell r="G348">
            <v>4959</v>
          </cell>
          <cell r="H348">
            <v>3.5</v>
          </cell>
          <cell r="I348">
            <v>2.75</v>
          </cell>
          <cell r="J348">
            <v>30.993749999999999</v>
          </cell>
          <cell r="K348">
            <v>31</v>
          </cell>
          <cell r="L348">
            <v>0.99979838709677415</v>
          </cell>
          <cell r="M348">
            <v>13</v>
          </cell>
          <cell r="N348">
            <v>0</v>
          </cell>
          <cell r="O348">
            <v>0</v>
          </cell>
          <cell r="P348" t="str">
            <v>46419</v>
          </cell>
        </row>
        <row r="349">
          <cell r="A349">
            <v>41</v>
          </cell>
          <cell r="B349">
            <v>750</v>
          </cell>
          <cell r="C349">
            <v>160</v>
          </cell>
          <cell r="D349" t="str">
            <v>M</v>
          </cell>
          <cell r="E349" t="str">
            <v>2218</v>
          </cell>
          <cell r="F349" t="str">
            <v>10</v>
          </cell>
          <cell r="G349">
            <v>5100</v>
          </cell>
          <cell r="H349">
            <v>3</v>
          </cell>
          <cell r="I349">
            <v>2.75</v>
          </cell>
          <cell r="J349">
            <v>31.875</v>
          </cell>
          <cell r="K349">
            <v>31</v>
          </cell>
          <cell r="L349">
            <v>1.028225806451613</v>
          </cell>
          <cell r="M349">
            <v>16</v>
          </cell>
          <cell r="N349">
            <v>0</v>
          </cell>
          <cell r="O349">
            <v>0</v>
          </cell>
          <cell r="P349" t="str">
            <v>46644</v>
          </cell>
        </row>
        <row r="350">
          <cell r="A350">
            <v>44</v>
          </cell>
          <cell r="B350">
            <v>750</v>
          </cell>
          <cell r="C350">
            <v>160</v>
          </cell>
          <cell r="D350" t="str">
            <v>M</v>
          </cell>
          <cell r="E350" t="str">
            <v>2218</v>
          </cell>
          <cell r="F350" t="str">
            <v>10</v>
          </cell>
          <cell r="G350">
            <v>5515</v>
          </cell>
          <cell r="H350">
            <v>3.5</v>
          </cell>
          <cell r="I350">
            <v>3</v>
          </cell>
          <cell r="J350">
            <v>34.46875</v>
          </cell>
          <cell r="K350">
            <v>33.5</v>
          </cell>
          <cell r="L350">
            <v>1.0289179104477613</v>
          </cell>
          <cell r="M350">
            <v>13</v>
          </cell>
          <cell r="N350">
            <v>0</v>
          </cell>
          <cell r="O350">
            <v>0</v>
          </cell>
          <cell r="P350" t="str">
            <v>47077</v>
          </cell>
        </row>
        <row r="351">
          <cell r="A351">
            <v>40</v>
          </cell>
          <cell r="B351">
            <v>80</v>
          </cell>
          <cell r="C351">
            <v>80</v>
          </cell>
          <cell r="D351" t="str">
            <v>M</v>
          </cell>
          <cell r="E351" t="str">
            <v>2223-A</v>
          </cell>
          <cell r="F351" t="str">
            <v>10</v>
          </cell>
          <cell r="G351">
            <v>4969</v>
          </cell>
          <cell r="H351">
            <v>50.75</v>
          </cell>
          <cell r="I351">
            <v>5.5</v>
          </cell>
          <cell r="J351">
            <v>62.112499999999997</v>
          </cell>
          <cell r="K351">
            <v>52</v>
          </cell>
          <cell r="L351">
            <v>1.1944711538461539</v>
          </cell>
          <cell r="M351">
            <v>15</v>
          </cell>
          <cell r="N351">
            <v>0</v>
          </cell>
          <cell r="O351">
            <v>0</v>
          </cell>
          <cell r="P351" t="str">
            <v>45018</v>
          </cell>
        </row>
        <row r="352">
          <cell r="A352">
            <v>36</v>
          </cell>
          <cell r="B352">
            <v>80</v>
          </cell>
          <cell r="C352">
            <v>80</v>
          </cell>
          <cell r="D352" t="str">
            <v>M</v>
          </cell>
          <cell r="E352" t="str">
            <v>2223-A</v>
          </cell>
          <cell r="F352" t="str">
            <v>10</v>
          </cell>
          <cell r="G352">
            <v>8134</v>
          </cell>
          <cell r="H352">
            <v>74.75</v>
          </cell>
          <cell r="I352">
            <v>2.25</v>
          </cell>
          <cell r="J352">
            <v>101.675</v>
          </cell>
          <cell r="K352">
            <v>74.25</v>
          </cell>
          <cell r="L352">
            <v>1.3693602693602693</v>
          </cell>
          <cell r="M352">
            <v>14</v>
          </cell>
          <cell r="N352">
            <v>0</v>
          </cell>
          <cell r="O352">
            <v>0</v>
          </cell>
          <cell r="P352" t="str">
            <v>44156</v>
          </cell>
        </row>
        <row r="353">
          <cell r="A353">
            <v>46</v>
          </cell>
          <cell r="B353">
            <v>80</v>
          </cell>
          <cell r="C353">
            <v>80</v>
          </cell>
          <cell r="D353" t="str">
            <v>M</v>
          </cell>
          <cell r="E353" t="str">
            <v>2223-A</v>
          </cell>
          <cell r="F353" t="str">
            <v>10</v>
          </cell>
          <cell r="G353">
            <v>5487</v>
          </cell>
          <cell r="H353">
            <v>49.5</v>
          </cell>
          <cell r="I353">
            <v>5.5</v>
          </cell>
          <cell r="J353">
            <v>68.587500000000006</v>
          </cell>
          <cell r="K353">
            <v>50</v>
          </cell>
          <cell r="L353">
            <v>1.37175</v>
          </cell>
          <cell r="M353">
            <v>14</v>
          </cell>
          <cell r="N353">
            <v>0</v>
          </cell>
          <cell r="O353">
            <v>0</v>
          </cell>
          <cell r="P353" t="str">
            <v>46152</v>
          </cell>
        </row>
        <row r="354">
          <cell r="A354">
            <v>37</v>
          </cell>
          <cell r="B354">
            <v>80</v>
          </cell>
          <cell r="C354">
            <v>80</v>
          </cell>
          <cell r="D354" t="str">
            <v>M</v>
          </cell>
          <cell r="E354" t="str">
            <v>2223-B</v>
          </cell>
          <cell r="F354" t="str">
            <v>10</v>
          </cell>
          <cell r="G354">
            <v>2405</v>
          </cell>
          <cell r="H354">
            <v>21.75</v>
          </cell>
          <cell r="I354">
            <v>2.25</v>
          </cell>
          <cell r="J354">
            <v>30.0625</v>
          </cell>
          <cell r="K354">
            <v>21.5</v>
          </cell>
          <cell r="L354">
            <v>1.3982558139534884</v>
          </cell>
          <cell r="M354">
            <v>14</v>
          </cell>
          <cell r="N354">
            <v>0</v>
          </cell>
          <cell r="O354">
            <v>0</v>
          </cell>
          <cell r="P354" t="str">
            <v>45394</v>
          </cell>
        </row>
        <row r="355">
          <cell r="A355">
            <v>36</v>
          </cell>
          <cell r="B355">
            <v>80</v>
          </cell>
          <cell r="C355">
            <v>80</v>
          </cell>
          <cell r="D355" t="str">
            <v>M</v>
          </cell>
          <cell r="E355" t="str">
            <v>2223-B</v>
          </cell>
          <cell r="F355" t="str">
            <v>10</v>
          </cell>
          <cell r="G355">
            <v>2601</v>
          </cell>
          <cell r="H355">
            <v>22.75</v>
          </cell>
          <cell r="I355">
            <v>1.25</v>
          </cell>
          <cell r="J355">
            <v>32.512500000000003</v>
          </cell>
          <cell r="K355">
            <v>23</v>
          </cell>
          <cell r="L355">
            <v>1.4135869565217392</v>
          </cell>
          <cell r="M355">
            <v>14</v>
          </cell>
          <cell r="N355">
            <v>0</v>
          </cell>
          <cell r="O355">
            <v>0</v>
          </cell>
          <cell r="P355" t="str">
            <v>45394</v>
          </cell>
        </row>
        <row r="356">
          <cell r="A356">
            <v>40</v>
          </cell>
          <cell r="B356">
            <v>90</v>
          </cell>
          <cell r="C356">
            <v>90</v>
          </cell>
          <cell r="D356" t="str">
            <v>M</v>
          </cell>
          <cell r="E356" t="str">
            <v>2226</v>
          </cell>
          <cell r="F356" t="str">
            <v>10</v>
          </cell>
          <cell r="G356">
            <v>428</v>
          </cell>
          <cell r="H356">
            <v>4.25</v>
          </cell>
          <cell r="I356">
            <v>3.25</v>
          </cell>
          <cell r="J356">
            <v>4.7555555555555555</v>
          </cell>
          <cell r="K356">
            <v>4.25</v>
          </cell>
          <cell r="L356">
            <v>1.1189542483660131</v>
          </cell>
          <cell r="M356">
            <v>15</v>
          </cell>
          <cell r="N356">
            <v>0</v>
          </cell>
          <cell r="O356">
            <v>0</v>
          </cell>
          <cell r="P356" t="str">
            <v>46573</v>
          </cell>
        </row>
        <row r="357">
          <cell r="A357">
            <v>41</v>
          </cell>
          <cell r="B357">
            <v>90</v>
          </cell>
          <cell r="C357">
            <v>90</v>
          </cell>
          <cell r="D357" t="str">
            <v>M</v>
          </cell>
          <cell r="E357" t="str">
            <v>2226</v>
          </cell>
          <cell r="F357" t="str">
            <v>10</v>
          </cell>
          <cell r="G357">
            <v>9170</v>
          </cell>
          <cell r="H357">
            <v>90.25</v>
          </cell>
          <cell r="I357">
            <v>3</v>
          </cell>
          <cell r="J357">
            <v>101.88888888888889</v>
          </cell>
          <cell r="K357">
            <v>87</v>
          </cell>
          <cell r="L357">
            <v>1.1711366538952745</v>
          </cell>
          <cell r="M357">
            <v>15</v>
          </cell>
          <cell r="N357">
            <v>0</v>
          </cell>
          <cell r="O357">
            <v>0</v>
          </cell>
          <cell r="P357" t="str">
            <v>46573</v>
          </cell>
        </row>
        <row r="358">
          <cell r="A358">
            <v>37</v>
          </cell>
          <cell r="B358">
            <v>90</v>
          </cell>
          <cell r="C358">
            <v>90</v>
          </cell>
          <cell r="D358" t="str">
            <v>M</v>
          </cell>
          <cell r="E358" t="str">
            <v>2226</v>
          </cell>
          <cell r="F358" t="str">
            <v>10</v>
          </cell>
          <cell r="G358">
            <v>1450</v>
          </cell>
          <cell r="H358">
            <v>12.5</v>
          </cell>
          <cell r="I358">
            <v>2.25</v>
          </cell>
          <cell r="J358">
            <v>16.111111111111111</v>
          </cell>
          <cell r="K358">
            <v>13.75</v>
          </cell>
          <cell r="L358">
            <v>1.1717171717171717</v>
          </cell>
          <cell r="M358">
            <v>14</v>
          </cell>
          <cell r="N358">
            <v>0</v>
          </cell>
          <cell r="O358">
            <v>0</v>
          </cell>
          <cell r="P358" t="str">
            <v>44153</v>
          </cell>
        </row>
        <row r="359">
          <cell r="A359">
            <v>38</v>
          </cell>
          <cell r="B359">
            <v>90</v>
          </cell>
          <cell r="C359">
            <v>90</v>
          </cell>
          <cell r="D359" t="str">
            <v>M</v>
          </cell>
          <cell r="E359" t="str">
            <v>2226</v>
          </cell>
          <cell r="F359" t="str">
            <v>10</v>
          </cell>
          <cell r="G359">
            <v>8526</v>
          </cell>
          <cell r="H359">
            <v>76.25</v>
          </cell>
          <cell r="I359">
            <v>2.25</v>
          </cell>
          <cell r="J359">
            <v>94.733333333333334</v>
          </cell>
          <cell r="K359">
            <v>76</v>
          </cell>
          <cell r="L359">
            <v>1.2464912280701754</v>
          </cell>
          <cell r="M359">
            <v>14</v>
          </cell>
          <cell r="N359">
            <v>0</v>
          </cell>
          <cell r="O359">
            <v>0</v>
          </cell>
          <cell r="P359" t="str">
            <v>44153</v>
          </cell>
        </row>
        <row r="360">
          <cell r="A360">
            <v>38</v>
          </cell>
          <cell r="B360">
            <v>180</v>
          </cell>
          <cell r="C360">
            <v>180</v>
          </cell>
          <cell r="D360" t="str">
            <v>M</v>
          </cell>
          <cell r="E360" t="str">
            <v>2228</v>
          </cell>
          <cell r="F360" t="str">
            <v>10</v>
          </cell>
          <cell r="G360">
            <v>1210</v>
          </cell>
          <cell r="H360">
            <v>7.25</v>
          </cell>
          <cell r="I360">
            <v>4.25</v>
          </cell>
          <cell r="J360">
            <v>6.7222222222222223</v>
          </cell>
          <cell r="K360">
            <v>7</v>
          </cell>
          <cell r="L360">
            <v>0.96031746031746035</v>
          </cell>
          <cell r="M360">
            <v>4</v>
          </cell>
          <cell r="N360">
            <v>0</v>
          </cell>
          <cell r="O360">
            <v>0</v>
          </cell>
          <cell r="P360" t="str">
            <v>44656</v>
          </cell>
        </row>
        <row r="361">
          <cell r="A361">
            <v>39</v>
          </cell>
          <cell r="B361">
            <v>180</v>
          </cell>
          <cell r="C361">
            <v>180</v>
          </cell>
          <cell r="D361" t="str">
            <v>M</v>
          </cell>
          <cell r="E361" t="str">
            <v>2228</v>
          </cell>
          <cell r="F361" t="str">
            <v>10</v>
          </cell>
          <cell r="G361">
            <v>23609</v>
          </cell>
          <cell r="H361">
            <v>96.75</v>
          </cell>
          <cell r="I361">
            <v>4.5</v>
          </cell>
          <cell r="J361">
            <v>131.1611111111111</v>
          </cell>
          <cell r="K361">
            <v>95.25</v>
          </cell>
          <cell r="L361">
            <v>1.3770195392242635</v>
          </cell>
          <cell r="M361">
            <v>4</v>
          </cell>
          <cell r="N361">
            <v>0</v>
          </cell>
          <cell r="O361">
            <v>0</v>
          </cell>
          <cell r="P361" t="str">
            <v>44656</v>
          </cell>
        </row>
        <row r="362">
          <cell r="A362">
            <v>46</v>
          </cell>
          <cell r="B362">
            <v>180</v>
          </cell>
          <cell r="C362">
            <v>180</v>
          </cell>
          <cell r="D362" t="str">
            <v>M</v>
          </cell>
          <cell r="E362" t="str">
            <v>2228</v>
          </cell>
          <cell r="F362" t="str">
            <v>10</v>
          </cell>
          <cell r="G362">
            <v>14464</v>
          </cell>
          <cell r="H362">
            <v>55.75</v>
          </cell>
          <cell r="I362">
            <v>9.25</v>
          </cell>
          <cell r="J362">
            <v>80.355555555555554</v>
          </cell>
          <cell r="K362">
            <v>55.25</v>
          </cell>
          <cell r="L362">
            <v>1.4543991955756661</v>
          </cell>
          <cell r="M362">
            <v>22</v>
          </cell>
          <cell r="N362">
            <v>0</v>
          </cell>
          <cell r="O362">
            <v>0</v>
          </cell>
          <cell r="P362" t="str">
            <v>45395</v>
          </cell>
        </row>
        <row r="363">
          <cell r="A363">
            <v>36</v>
          </cell>
          <cell r="B363">
            <v>130</v>
          </cell>
          <cell r="C363">
            <v>130</v>
          </cell>
          <cell r="D363" t="str">
            <v>M</v>
          </cell>
          <cell r="E363" t="str">
            <v>2230</v>
          </cell>
          <cell r="F363" t="str">
            <v>10</v>
          </cell>
          <cell r="G363">
            <v>13530</v>
          </cell>
          <cell r="H363">
            <v>99.75</v>
          </cell>
          <cell r="I363">
            <v>4.25</v>
          </cell>
          <cell r="J363">
            <v>104.07692307692308</v>
          </cell>
          <cell r="K363">
            <v>100</v>
          </cell>
          <cell r="L363">
            <v>1.0407692307692309</v>
          </cell>
          <cell r="M363">
            <v>8</v>
          </cell>
          <cell r="N363">
            <v>0</v>
          </cell>
          <cell r="O363">
            <v>0</v>
          </cell>
          <cell r="P363" t="str">
            <v>44670</v>
          </cell>
        </row>
        <row r="364">
          <cell r="A364">
            <v>46</v>
          </cell>
          <cell r="B364">
            <v>130</v>
          </cell>
          <cell r="C364">
            <v>130</v>
          </cell>
          <cell r="D364" t="str">
            <v>M</v>
          </cell>
          <cell r="E364" t="str">
            <v>2230</v>
          </cell>
          <cell r="F364" t="str">
            <v>10</v>
          </cell>
          <cell r="G364">
            <v>2183</v>
          </cell>
          <cell r="H364">
            <v>16.25</v>
          </cell>
          <cell r="I364">
            <v>5.5</v>
          </cell>
          <cell r="J364">
            <v>16.792307692307691</v>
          </cell>
          <cell r="K364">
            <v>16</v>
          </cell>
          <cell r="L364">
            <v>1.0495192307692307</v>
          </cell>
          <cell r="M364">
            <v>2</v>
          </cell>
          <cell r="N364">
            <v>0</v>
          </cell>
          <cell r="O364">
            <v>0</v>
          </cell>
          <cell r="P364" t="str">
            <v>45397</v>
          </cell>
        </row>
        <row r="365">
          <cell r="A365">
            <v>41</v>
          </cell>
          <cell r="B365">
            <v>40</v>
          </cell>
          <cell r="C365">
            <v>40</v>
          </cell>
          <cell r="D365" t="str">
            <v>M</v>
          </cell>
          <cell r="E365" t="str">
            <v>2264-B</v>
          </cell>
          <cell r="F365" t="str">
            <v>10</v>
          </cell>
          <cell r="G365">
            <v>602</v>
          </cell>
          <cell r="H365">
            <v>12.25</v>
          </cell>
          <cell r="I365">
            <v>2.5</v>
          </cell>
          <cell r="J365">
            <v>15.05</v>
          </cell>
          <cell r="K365">
            <v>14.5</v>
          </cell>
          <cell r="L365">
            <v>1.0379310344827586</v>
          </cell>
          <cell r="M365">
            <v>9</v>
          </cell>
          <cell r="N365">
            <v>0</v>
          </cell>
          <cell r="O365">
            <v>0</v>
          </cell>
          <cell r="P365" t="str">
            <v>46129</v>
          </cell>
        </row>
        <row r="366">
          <cell r="A366">
            <v>40</v>
          </cell>
          <cell r="B366">
            <v>40</v>
          </cell>
          <cell r="C366">
            <v>40</v>
          </cell>
          <cell r="D366" t="str">
            <v>M</v>
          </cell>
          <cell r="E366" t="str">
            <v>2264-B</v>
          </cell>
          <cell r="F366" t="str">
            <v>10</v>
          </cell>
          <cell r="G366">
            <v>1120</v>
          </cell>
          <cell r="H366">
            <v>18.75</v>
          </cell>
          <cell r="I366">
            <v>25</v>
          </cell>
          <cell r="J366">
            <v>28</v>
          </cell>
          <cell r="K366">
            <v>21.75</v>
          </cell>
          <cell r="L366">
            <v>1.2873563218390804</v>
          </cell>
          <cell r="M366">
            <v>9</v>
          </cell>
          <cell r="N366">
            <v>0</v>
          </cell>
          <cell r="O366">
            <v>0</v>
          </cell>
          <cell r="P366" t="str">
            <v>46129</v>
          </cell>
        </row>
        <row r="367">
          <cell r="A367">
            <v>38</v>
          </cell>
          <cell r="B367">
            <v>60</v>
          </cell>
          <cell r="C367">
            <v>60</v>
          </cell>
          <cell r="D367" t="str">
            <v>M</v>
          </cell>
          <cell r="E367" t="str">
            <v>2265</v>
          </cell>
          <cell r="F367" t="str">
            <v>10</v>
          </cell>
          <cell r="G367">
            <v>2100</v>
          </cell>
          <cell r="H367">
            <v>26.25</v>
          </cell>
          <cell r="I367">
            <v>5.75</v>
          </cell>
          <cell r="J367">
            <v>35</v>
          </cell>
          <cell r="K367">
            <v>26.5</v>
          </cell>
          <cell r="L367">
            <v>1.320754716981132</v>
          </cell>
          <cell r="M367">
            <v>20</v>
          </cell>
          <cell r="N367">
            <v>0</v>
          </cell>
          <cell r="O367">
            <v>0</v>
          </cell>
          <cell r="P367" t="str">
            <v>46130</v>
          </cell>
        </row>
        <row r="368">
          <cell r="A368">
            <v>42</v>
          </cell>
          <cell r="B368">
            <v>3500</v>
          </cell>
          <cell r="C368">
            <v>175</v>
          </cell>
          <cell r="D368" t="str">
            <v>M</v>
          </cell>
          <cell r="E368" t="str">
            <v>2269-A</v>
          </cell>
          <cell r="F368" t="str">
            <v>10</v>
          </cell>
          <cell r="G368">
            <v>13552</v>
          </cell>
          <cell r="H368">
            <v>3</v>
          </cell>
          <cell r="I368">
            <v>0.5</v>
          </cell>
          <cell r="J368">
            <v>77.44</v>
          </cell>
          <cell r="K368">
            <v>67.5</v>
          </cell>
          <cell r="L368">
            <v>1.1472592592592592</v>
          </cell>
          <cell r="M368">
            <v>13</v>
          </cell>
          <cell r="N368">
            <v>0</v>
          </cell>
          <cell r="O368">
            <v>0</v>
          </cell>
          <cell r="P368" t="str">
            <v>46872</v>
          </cell>
        </row>
        <row r="369">
          <cell r="A369">
            <v>41</v>
          </cell>
          <cell r="B369">
            <v>3500</v>
          </cell>
          <cell r="C369">
            <v>175</v>
          </cell>
          <cell r="D369" t="str">
            <v>M</v>
          </cell>
          <cell r="E369" t="str">
            <v>2269-A</v>
          </cell>
          <cell r="F369" t="str">
            <v>10</v>
          </cell>
          <cell r="G369">
            <v>17043</v>
          </cell>
          <cell r="H369">
            <v>3.75</v>
          </cell>
          <cell r="I369">
            <v>0.5</v>
          </cell>
          <cell r="J369">
            <v>97.388571428571424</v>
          </cell>
          <cell r="K369">
            <v>83.25</v>
          </cell>
          <cell r="L369">
            <v>1.1698326898326898</v>
          </cell>
          <cell r="M369">
            <v>13</v>
          </cell>
          <cell r="N369">
            <v>0</v>
          </cell>
          <cell r="O369">
            <v>0</v>
          </cell>
          <cell r="P369" t="str">
            <v>46872</v>
          </cell>
        </row>
        <row r="370">
          <cell r="A370">
            <v>44</v>
          </cell>
          <cell r="B370">
            <v>3500</v>
          </cell>
          <cell r="C370">
            <v>175</v>
          </cell>
          <cell r="D370" t="str">
            <v>M</v>
          </cell>
          <cell r="E370" t="str">
            <v>2269-A</v>
          </cell>
          <cell r="F370" t="str">
            <v>10</v>
          </cell>
          <cell r="G370">
            <v>6107</v>
          </cell>
          <cell r="H370">
            <v>1</v>
          </cell>
          <cell r="I370">
            <v>1.25</v>
          </cell>
          <cell r="J370">
            <v>34.89714285714286</v>
          </cell>
          <cell r="K370">
            <v>28.5</v>
          </cell>
          <cell r="L370">
            <v>1.2244611528822056</v>
          </cell>
          <cell r="M370">
            <v>16</v>
          </cell>
          <cell r="N370">
            <v>0</v>
          </cell>
          <cell r="O370">
            <v>0</v>
          </cell>
          <cell r="P370" t="str">
            <v>47399</v>
          </cell>
        </row>
        <row r="371">
          <cell r="A371">
            <v>45</v>
          </cell>
          <cell r="B371">
            <v>3500</v>
          </cell>
          <cell r="C371">
            <v>175</v>
          </cell>
          <cell r="D371" t="str">
            <v>M</v>
          </cell>
          <cell r="E371" t="str">
            <v>2269-A</v>
          </cell>
          <cell r="F371" t="str">
            <v>10</v>
          </cell>
          <cell r="G371">
            <v>23220</v>
          </cell>
          <cell r="H371">
            <v>4</v>
          </cell>
          <cell r="I371">
            <v>0.75</v>
          </cell>
          <cell r="J371">
            <v>132.68571428571428</v>
          </cell>
          <cell r="K371">
            <v>104.5</v>
          </cell>
          <cell r="L371">
            <v>1.2697197539302802</v>
          </cell>
          <cell r="M371">
            <v>16</v>
          </cell>
          <cell r="N371">
            <v>0</v>
          </cell>
          <cell r="O371">
            <v>0</v>
          </cell>
          <cell r="P371" t="str">
            <v>47399</v>
          </cell>
        </row>
        <row r="372">
          <cell r="A372">
            <v>39</v>
          </cell>
          <cell r="B372">
            <v>175</v>
          </cell>
          <cell r="C372">
            <v>175</v>
          </cell>
          <cell r="D372" t="str">
            <v>M</v>
          </cell>
          <cell r="E372" t="str">
            <v>2296</v>
          </cell>
          <cell r="F372" t="str">
            <v>10</v>
          </cell>
          <cell r="G372">
            <v>1071</v>
          </cell>
          <cell r="H372">
            <v>4.75</v>
          </cell>
          <cell r="I372">
            <v>1</v>
          </cell>
          <cell r="J372">
            <v>6.12</v>
          </cell>
          <cell r="K372">
            <v>4.75</v>
          </cell>
          <cell r="L372">
            <v>1.2884210526315789</v>
          </cell>
          <cell r="M372">
            <v>16</v>
          </cell>
          <cell r="N372">
            <v>0</v>
          </cell>
          <cell r="O372">
            <v>0</v>
          </cell>
          <cell r="P372" t="str">
            <v>46645</v>
          </cell>
        </row>
        <row r="373">
          <cell r="A373">
            <v>43</v>
          </cell>
          <cell r="B373">
            <v>250</v>
          </cell>
          <cell r="C373">
            <v>250</v>
          </cell>
          <cell r="D373" t="str">
            <v>M</v>
          </cell>
          <cell r="E373" t="str">
            <v>2311-A</v>
          </cell>
          <cell r="F373" t="str">
            <v>10</v>
          </cell>
          <cell r="G373">
            <v>8681</v>
          </cell>
          <cell r="H373">
            <v>27.5</v>
          </cell>
          <cell r="I373">
            <v>1.75</v>
          </cell>
          <cell r="J373">
            <v>34.723999999999997</v>
          </cell>
          <cell r="K373">
            <v>48</v>
          </cell>
          <cell r="L373">
            <v>0.7234166666666666</v>
          </cell>
          <cell r="M373">
            <v>16</v>
          </cell>
          <cell r="N373">
            <v>0</v>
          </cell>
          <cell r="O373">
            <v>0</v>
          </cell>
          <cell r="P373" t="str">
            <v>46169</v>
          </cell>
        </row>
        <row r="374">
          <cell r="A374">
            <v>44</v>
          </cell>
          <cell r="B374">
            <v>250</v>
          </cell>
          <cell r="C374">
            <v>250</v>
          </cell>
          <cell r="D374" t="str">
            <v>M</v>
          </cell>
          <cell r="E374" t="str">
            <v>2311-A</v>
          </cell>
          <cell r="F374" t="str">
            <v>10</v>
          </cell>
          <cell r="G374">
            <v>1447</v>
          </cell>
          <cell r="H374">
            <v>4</v>
          </cell>
          <cell r="I374">
            <v>1.25</v>
          </cell>
          <cell r="J374">
            <v>5.7880000000000003</v>
          </cell>
          <cell r="K374">
            <v>4</v>
          </cell>
          <cell r="L374">
            <v>1.4470000000000001</v>
          </cell>
          <cell r="M374">
            <v>16</v>
          </cell>
          <cell r="N374">
            <v>0</v>
          </cell>
          <cell r="O374">
            <v>0</v>
          </cell>
          <cell r="P374" t="str">
            <v>46169</v>
          </cell>
        </row>
        <row r="375">
          <cell r="A375">
            <v>46</v>
          </cell>
          <cell r="B375">
            <v>250</v>
          </cell>
          <cell r="C375">
            <v>250</v>
          </cell>
          <cell r="D375" t="str">
            <v>M</v>
          </cell>
          <cell r="E375" t="str">
            <v>2311-B</v>
          </cell>
          <cell r="F375" t="str">
            <v>10</v>
          </cell>
          <cell r="G375">
            <v>15150</v>
          </cell>
          <cell r="H375">
            <v>45</v>
          </cell>
          <cell r="I375">
            <v>4.5</v>
          </cell>
          <cell r="J375">
            <v>60.6</v>
          </cell>
          <cell r="K375">
            <v>44.75</v>
          </cell>
          <cell r="L375">
            <v>1.3541899441340783</v>
          </cell>
          <cell r="M375">
            <v>15</v>
          </cell>
          <cell r="N375">
            <v>0</v>
          </cell>
          <cell r="O375">
            <v>0</v>
          </cell>
          <cell r="P375" t="str">
            <v>45813</v>
          </cell>
        </row>
        <row r="376">
          <cell r="A376">
            <v>43</v>
          </cell>
          <cell r="B376">
            <v>250</v>
          </cell>
          <cell r="C376">
            <v>250</v>
          </cell>
          <cell r="D376" t="str">
            <v>M</v>
          </cell>
          <cell r="E376" t="str">
            <v>2311-B</v>
          </cell>
          <cell r="F376" t="str">
            <v>10</v>
          </cell>
          <cell r="G376">
            <v>14994</v>
          </cell>
          <cell r="H376">
            <v>48.5</v>
          </cell>
          <cell r="I376">
            <v>2</v>
          </cell>
          <cell r="J376">
            <v>59.975999999999999</v>
          </cell>
          <cell r="K376">
            <v>28</v>
          </cell>
          <cell r="L376">
            <v>2.1419999999999999</v>
          </cell>
          <cell r="M376">
            <v>16</v>
          </cell>
          <cell r="N376">
            <v>0</v>
          </cell>
          <cell r="O376">
            <v>0</v>
          </cell>
          <cell r="P376" t="str">
            <v>46170</v>
          </cell>
        </row>
        <row r="377">
          <cell r="A377">
            <v>36</v>
          </cell>
          <cell r="B377">
            <v>105</v>
          </cell>
          <cell r="C377">
            <v>105</v>
          </cell>
          <cell r="D377" t="str">
            <v>M</v>
          </cell>
          <cell r="E377" t="str">
            <v>2337</v>
          </cell>
          <cell r="F377" t="str">
            <v>10</v>
          </cell>
          <cell r="G377">
            <v>5721</v>
          </cell>
          <cell r="H377">
            <v>44</v>
          </cell>
          <cell r="I377">
            <v>3.25</v>
          </cell>
          <cell r="J377">
            <v>54.485714285714288</v>
          </cell>
          <cell r="K377">
            <v>44</v>
          </cell>
          <cell r="L377">
            <v>1.2383116883116883</v>
          </cell>
          <cell r="M377">
            <v>16</v>
          </cell>
          <cell r="N377">
            <v>0</v>
          </cell>
          <cell r="O377">
            <v>0</v>
          </cell>
          <cell r="P377" t="str">
            <v>45847</v>
          </cell>
        </row>
        <row r="378">
          <cell r="A378">
            <v>37</v>
          </cell>
          <cell r="B378">
            <v>105</v>
          </cell>
          <cell r="C378">
            <v>105</v>
          </cell>
          <cell r="D378" t="str">
            <v>M</v>
          </cell>
          <cell r="E378" t="str">
            <v>2337</v>
          </cell>
          <cell r="F378" t="str">
            <v>10</v>
          </cell>
          <cell r="G378">
            <v>4117</v>
          </cell>
          <cell r="H378">
            <v>31</v>
          </cell>
          <cell r="I378">
            <v>1.5</v>
          </cell>
          <cell r="J378">
            <v>39.209523809523809</v>
          </cell>
          <cell r="K378">
            <v>30.5</v>
          </cell>
          <cell r="L378">
            <v>1.2855581576893051</v>
          </cell>
          <cell r="M378">
            <v>16</v>
          </cell>
          <cell r="N378">
            <v>0</v>
          </cell>
          <cell r="O378">
            <v>0</v>
          </cell>
          <cell r="P378" t="str">
            <v>45847</v>
          </cell>
        </row>
        <row r="379">
          <cell r="A379">
            <v>41</v>
          </cell>
          <cell r="B379">
            <v>200</v>
          </cell>
          <cell r="C379">
            <v>60</v>
          </cell>
          <cell r="D379" t="str">
            <v>M</v>
          </cell>
          <cell r="E379" t="str">
            <v>2344</v>
          </cell>
          <cell r="F379" t="str">
            <v>10</v>
          </cell>
          <cell r="G379">
            <v>1002</v>
          </cell>
          <cell r="H379">
            <v>1.5</v>
          </cell>
          <cell r="I379">
            <v>3</v>
          </cell>
          <cell r="J379">
            <v>16.7</v>
          </cell>
          <cell r="K379">
            <v>13.5</v>
          </cell>
          <cell r="L379">
            <v>1.2370370370370369</v>
          </cell>
          <cell r="M379">
            <v>20</v>
          </cell>
          <cell r="N379">
            <v>0</v>
          </cell>
          <cell r="O379">
            <v>0</v>
          </cell>
          <cell r="P379" t="str">
            <v>46860</v>
          </cell>
        </row>
        <row r="380">
          <cell r="A380">
            <v>44</v>
          </cell>
          <cell r="B380">
            <v>200</v>
          </cell>
          <cell r="C380">
            <v>300</v>
          </cell>
          <cell r="D380" t="str">
            <v>M</v>
          </cell>
          <cell r="E380" t="str">
            <v>2351-B</v>
          </cell>
          <cell r="F380" t="str">
            <v>10</v>
          </cell>
          <cell r="G380">
            <v>1335</v>
          </cell>
          <cell r="H380">
            <v>0.25</v>
          </cell>
          <cell r="I380">
            <v>6.25</v>
          </cell>
          <cell r="J380">
            <v>4.45</v>
          </cell>
          <cell r="K380">
            <v>3.75</v>
          </cell>
          <cell r="L380">
            <v>1.1866666666666668</v>
          </cell>
          <cell r="M380">
            <v>8</v>
          </cell>
          <cell r="N380">
            <v>0</v>
          </cell>
          <cell r="O380">
            <v>0</v>
          </cell>
          <cell r="P380" t="str">
            <v>47302</v>
          </cell>
        </row>
        <row r="381">
          <cell r="A381">
            <v>38</v>
          </cell>
          <cell r="B381">
            <v>115</v>
          </cell>
          <cell r="C381">
            <v>115</v>
          </cell>
          <cell r="D381" t="str">
            <v>M</v>
          </cell>
          <cell r="E381" t="str">
            <v>2360</v>
          </cell>
          <cell r="F381" t="str">
            <v>10</v>
          </cell>
          <cell r="G381">
            <v>5472</v>
          </cell>
          <cell r="H381">
            <v>49.25</v>
          </cell>
          <cell r="I381">
            <v>15.5</v>
          </cell>
          <cell r="J381">
            <v>47.582608695652176</v>
          </cell>
          <cell r="K381">
            <v>47.25</v>
          </cell>
          <cell r="L381">
            <v>1.0070393374741202</v>
          </cell>
          <cell r="M381">
            <v>19</v>
          </cell>
          <cell r="N381">
            <v>0</v>
          </cell>
          <cell r="O381">
            <v>0</v>
          </cell>
          <cell r="P381" t="str">
            <v>46050</v>
          </cell>
        </row>
        <row r="382">
          <cell r="A382">
            <v>36</v>
          </cell>
          <cell r="B382">
            <v>250</v>
          </cell>
          <cell r="C382">
            <v>185</v>
          </cell>
          <cell r="D382" t="str">
            <v>M</v>
          </cell>
          <cell r="E382" t="str">
            <v>2361</v>
          </cell>
          <cell r="F382" t="str">
            <v>10</v>
          </cell>
          <cell r="G382">
            <v>5707</v>
          </cell>
          <cell r="H382">
            <v>27.75</v>
          </cell>
          <cell r="I382">
            <v>3.75</v>
          </cell>
          <cell r="J382">
            <v>30.848648648648648</v>
          </cell>
          <cell r="K382">
            <v>29.25</v>
          </cell>
          <cell r="L382">
            <v>1.0546546546546547</v>
          </cell>
          <cell r="M382">
            <v>20</v>
          </cell>
          <cell r="N382">
            <v>0</v>
          </cell>
          <cell r="O382">
            <v>0</v>
          </cell>
          <cell r="P382" t="str">
            <v>45916</v>
          </cell>
        </row>
        <row r="383">
          <cell r="A383">
            <v>38</v>
          </cell>
          <cell r="B383">
            <v>55</v>
          </cell>
          <cell r="C383">
            <v>55</v>
          </cell>
          <cell r="D383" t="str">
            <v>M</v>
          </cell>
          <cell r="E383" t="str">
            <v>2362-B</v>
          </cell>
          <cell r="F383" t="str">
            <v>10</v>
          </cell>
          <cell r="G383">
            <v>2800</v>
          </cell>
          <cell r="H383">
            <v>41</v>
          </cell>
          <cell r="I383">
            <v>5</v>
          </cell>
          <cell r="J383">
            <v>50.909090909090907</v>
          </cell>
          <cell r="K383">
            <v>39.5</v>
          </cell>
          <cell r="L383">
            <v>1.2888377445339469</v>
          </cell>
          <cell r="M383">
            <v>9</v>
          </cell>
          <cell r="N383">
            <v>0</v>
          </cell>
          <cell r="O383">
            <v>0</v>
          </cell>
          <cell r="P383" t="str">
            <v>46047</v>
          </cell>
        </row>
        <row r="384">
          <cell r="A384">
            <v>41</v>
          </cell>
          <cell r="B384">
            <v>55</v>
          </cell>
          <cell r="C384">
            <v>55</v>
          </cell>
          <cell r="D384" t="str">
            <v>M</v>
          </cell>
          <cell r="E384" t="str">
            <v>2362-B</v>
          </cell>
          <cell r="F384" t="str">
            <v>10</v>
          </cell>
          <cell r="G384">
            <v>2400</v>
          </cell>
          <cell r="H384">
            <v>35</v>
          </cell>
          <cell r="I384">
            <v>7.75</v>
          </cell>
          <cell r="J384">
            <v>43.636363636363633</v>
          </cell>
          <cell r="K384">
            <v>32.25</v>
          </cell>
          <cell r="L384">
            <v>1.3530655391120507</v>
          </cell>
          <cell r="M384">
            <v>9</v>
          </cell>
          <cell r="N384">
            <v>0</v>
          </cell>
          <cell r="O384">
            <v>0</v>
          </cell>
          <cell r="P384" t="str">
            <v>46057</v>
          </cell>
        </row>
        <row r="385">
          <cell r="A385">
            <v>43</v>
          </cell>
          <cell r="B385">
            <v>55</v>
          </cell>
          <cell r="C385">
            <v>55</v>
          </cell>
          <cell r="D385" t="str">
            <v>M</v>
          </cell>
          <cell r="E385" t="str">
            <v>2362-B</v>
          </cell>
          <cell r="F385" t="str">
            <v>10</v>
          </cell>
          <cell r="G385">
            <v>4582</v>
          </cell>
          <cell r="H385">
            <v>60.25</v>
          </cell>
          <cell r="I385">
            <v>6.75</v>
          </cell>
          <cell r="J385">
            <v>83.309090909090912</v>
          </cell>
          <cell r="K385">
            <v>61.25</v>
          </cell>
          <cell r="L385">
            <v>1.3601484230055658</v>
          </cell>
          <cell r="M385">
            <v>9</v>
          </cell>
          <cell r="N385">
            <v>0</v>
          </cell>
          <cell r="O385">
            <v>0</v>
          </cell>
          <cell r="P385" t="str">
            <v>46568</v>
          </cell>
        </row>
        <row r="386">
          <cell r="A386">
            <v>39</v>
          </cell>
          <cell r="B386">
            <v>30</v>
          </cell>
          <cell r="C386">
            <v>30</v>
          </cell>
          <cell r="D386" t="str">
            <v>M</v>
          </cell>
          <cell r="E386" t="str">
            <v>2362-E</v>
          </cell>
          <cell r="F386" t="str">
            <v>10</v>
          </cell>
          <cell r="G386">
            <v>1000</v>
          </cell>
          <cell r="H386">
            <v>15.25</v>
          </cell>
          <cell r="I386">
            <v>2.25</v>
          </cell>
          <cell r="J386">
            <v>33.333333333333336</v>
          </cell>
          <cell r="K386">
            <v>16</v>
          </cell>
          <cell r="L386">
            <v>2.0833333333333335</v>
          </cell>
          <cell r="M386">
            <v>9</v>
          </cell>
          <cell r="N386">
            <v>0</v>
          </cell>
          <cell r="O386">
            <v>0</v>
          </cell>
          <cell r="P386" t="str">
            <v>46049</v>
          </cell>
        </row>
        <row r="387">
          <cell r="A387">
            <v>39</v>
          </cell>
          <cell r="B387">
            <v>30</v>
          </cell>
          <cell r="C387">
            <v>30</v>
          </cell>
          <cell r="D387" t="str">
            <v>M</v>
          </cell>
          <cell r="E387" t="str">
            <v>2362-G</v>
          </cell>
          <cell r="F387" t="str">
            <v>10</v>
          </cell>
          <cell r="G387">
            <v>1000</v>
          </cell>
          <cell r="H387">
            <v>16.5</v>
          </cell>
          <cell r="I387">
            <v>3.5</v>
          </cell>
          <cell r="J387">
            <v>33.333333333333336</v>
          </cell>
          <cell r="K387">
            <v>15.75</v>
          </cell>
          <cell r="L387">
            <v>2.1164021164021167</v>
          </cell>
          <cell r="M387">
            <v>9</v>
          </cell>
          <cell r="N387">
            <v>0</v>
          </cell>
          <cell r="O387">
            <v>0</v>
          </cell>
          <cell r="P387" t="str">
            <v>46048</v>
          </cell>
        </row>
        <row r="388">
          <cell r="A388">
            <v>43</v>
          </cell>
          <cell r="B388">
            <v>200</v>
          </cell>
          <cell r="C388">
            <v>200</v>
          </cell>
          <cell r="D388" t="str">
            <v>M</v>
          </cell>
          <cell r="E388" t="str">
            <v>2365-A</v>
          </cell>
          <cell r="F388" t="str">
            <v>10</v>
          </cell>
          <cell r="G388">
            <v>974</v>
          </cell>
          <cell r="H388">
            <v>9.25</v>
          </cell>
          <cell r="I388">
            <v>0.25</v>
          </cell>
          <cell r="J388">
            <v>4.87</v>
          </cell>
          <cell r="K388">
            <v>9.75</v>
          </cell>
          <cell r="L388">
            <v>0.49948717948717952</v>
          </cell>
          <cell r="M388">
            <v>17</v>
          </cell>
          <cell r="N388">
            <v>0</v>
          </cell>
          <cell r="O388">
            <v>0</v>
          </cell>
          <cell r="P388" t="str">
            <v>45499</v>
          </cell>
        </row>
        <row r="389">
          <cell r="A389">
            <v>39</v>
          </cell>
          <cell r="B389">
            <v>200</v>
          </cell>
          <cell r="C389">
            <v>200</v>
          </cell>
          <cell r="D389" t="str">
            <v>M</v>
          </cell>
          <cell r="E389" t="str">
            <v>2365-A</v>
          </cell>
          <cell r="F389" t="str">
            <v>10</v>
          </cell>
          <cell r="G389">
            <v>10146</v>
          </cell>
          <cell r="H389">
            <v>54.5</v>
          </cell>
          <cell r="I389">
            <v>4.75</v>
          </cell>
          <cell r="J389">
            <v>50.73</v>
          </cell>
          <cell r="K389">
            <v>50</v>
          </cell>
          <cell r="L389">
            <v>1.0145999999999999</v>
          </cell>
          <cell r="M389">
            <v>17</v>
          </cell>
          <cell r="N389">
            <v>0</v>
          </cell>
          <cell r="O389">
            <v>0</v>
          </cell>
          <cell r="P389" t="str">
            <v>44773</v>
          </cell>
        </row>
        <row r="390">
          <cell r="A390">
            <v>37</v>
          </cell>
          <cell r="B390">
            <v>200</v>
          </cell>
          <cell r="C390">
            <v>200</v>
          </cell>
          <cell r="D390" t="str">
            <v>M</v>
          </cell>
          <cell r="E390" t="str">
            <v>2365-A</v>
          </cell>
          <cell r="F390" t="str">
            <v>10</v>
          </cell>
          <cell r="G390">
            <v>10240</v>
          </cell>
          <cell r="H390">
            <v>38.5</v>
          </cell>
          <cell r="I390">
            <v>3.25</v>
          </cell>
          <cell r="J390">
            <v>51.2</v>
          </cell>
          <cell r="K390">
            <v>48.75</v>
          </cell>
          <cell r="L390">
            <v>1.0502564102564103</v>
          </cell>
          <cell r="M390">
            <v>17</v>
          </cell>
          <cell r="N390">
            <v>0</v>
          </cell>
          <cell r="O390">
            <v>0</v>
          </cell>
          <cell r="P390" t="str">
            <v>44772</v>
          </cell>
        </row>
        <row r="391">
          <cell r="A391">
            <v>37</v>
          </cell>
          <cell r="B391">
            <v>200</v>
          </cell>
          <cell r="C391">
            <v>200</v>
          </cell>
          <cell r="D391" t="str">
            <v>M</v>
          </cell>
          <cell r="E391" t="str">
            <v>2365-A</v>
          </cell>
          <cell r="F391" t="str">
            <v>10</v>
          </cell>
          <cell r="G391">
            <v>10154</v>
          </cell>
          <cell r="H391">
            <v>53.75</v>
          </cell>
          <cell r="I391">
            <v>1.25</v>
          </cell>
          <cell r="J391">
            <v>50.77</v>
          </cell>
          <cell r="K391">
            <v>45</v>
          </cell>
          <cell r="L391">
            <v>1.1282222222222222</v>
          </cell>
          <cell r="M391">
            <v>17</v>
          </cell>
          <cell r="N391">
            <v>0</v>
          </cell>
          <cell r="O391">
            <v>0</v>
          </cell>
          <cell r="P391" t="str">
            <v>44771</v>
          </cell>
        </row>
        <row r="392">
          <cell r="A392">
            <v>44</v>
          </cell>
          <cell r="B392">
            <v>200</v>
          </cell>
          <cell r="C392">
            <v>200</v>
          </cell>
          <cell r="D392" t="str">
            <v>M</v>
          </cell>
          <cell r="E392" t="str">
            <v>2365-A</v>
          </cell>
          <cell r="F392" t="str">
            <v>10</v>
          </cell>
          <cell r="G392">
            <v>10287</v>
          </cell>
          <cell r="H392">
            <v>44.5</v>
          </cell>
          <cell r="I392">
            <v>0.75</v>
          </cell>
          <cell r="J392">
            <v>51.435000000000002</v>
          </cell>
          <cell r="K392">
            <v>44.75</v>
          </cell>
          <cell r="L392">
            <v>1.1493854748603352</v>
          </cell>
          <cell r="M392">
            <v>17</v>
          </cell>
          <cell r="N392">
            <v>0</v>
          </cell>
          <cell r="O392">
            <v>0</v>
          </cell>
          <cell r="P392" t="str">
            <v>45500</v>
          </cell>
        </row>
        <row r="393">
          <cell r="A393">
            <v>42</v>
          </cell>
          <cell r="B393">
            <v>200</v>
          </cell>
          <cell r="C393">
            <v>200</v>
          </cell>
          <cell r="D393" t="str">
            <v>M</v>
          </cell>
          <cell r="E393" t="str">
            <v>2365-A</v>
          </cell>
          <cell r="F393" t="str">
            <v>10</v>
          </cell>
          <cell r="G393">
            <v>10090</v>
          </cell>
          <cell r="H393">
            <v>43.5</v>
          </cell>
          <cell r="I393">
            <v>3</v>
          </cell>
          <cell r="J393">
            <v>50.45</v>
          </cell>
          <cell r="K393">
            <v>43.5</v>
          </cell>
          <cell r="L393">
            <v>1.1597701149425288</v>
          </cell>
          <cell r="M393">
            <v>17</v>
          </cell>
          <cell r="N393">
            <v>0</v>
          </cell>
          <cell r="O393">
            <v>0</v>
          </cell>
          <cell r="P393" t="str">
            <v>45498</v>
          </cell>
        </row>
        <row r="394">
          <cell r="A394">
            <v>44</v>
          </cell>
          <cell r="B394">
            <v>200</v>
          </cell>
          <cell r="C394">
            <v>200</v>
          </cell>
          <cell r="D394" t="str">
            <v>M</v>
          </cell>
          <cell r="E394" t="str">
            <v>2365-A</v>
          </cell>
          <cell r="F394" t="str">
            <v>10</v>
          </cell>
          <cell r="G394">
            <v>9225</v>
          </cell>
          <cell r="H394">
            <v>34.25</v>
          </cell>
          <cell r="I394">
            <v>0.5</v>
          </cell>
          <cell r="J394">
            <v>46.125</v>
          </cell>
          <cell r="K394">
            <v>34.25</v>
          </cell>
          <cell r="L394">
            <v>1.3467153284671534</v>
          </cell>
          <cell r="M394">
            <v>17</v>
          </cell>
          <cell r="N394">
            <v>0</v>
          </cell>
          <cell r="O394">
            <v>0</v>
          </cell>
          <cell r="P394" t="str">
            <v>45499</v>
          </cell>
        </row>
        <row r="395">
          <cell r="A395">
            <v>46</v>
          </cell>
          <cell r="B395">
            <v>200</v>
          </cell>
          <cell r="C395">
            <v>200</v>
          </cell>
          <cell r="D395" t="str">
            <v>M</v>
          </cell>
          <cell r="E395" t="str">
            <v>2365-A</v>
          </cell>
          <cell r="F395" t="str">
            <v>10</v>
          </cell>
          <cell r="G395">
            <v>10101</v>
          </cell>
          <cell r="H395">
            <v>38.25</v>
          </cell>
          <cell r="I395">
            <v>3</v>
          </cell>
          <cell r="J395">
            <v>50.505000000000003</v>
          </cell>
          <cell r="K395">
            <v>37</v>
          </cell>
          <cell r="L395">
            <v>1.365</v>
          </cell>
          <cell r="M395">
            <v>17</v>
          </cell>
          <cell r="N395">
            <v>0</v>
          </cell>
          <cell r="O395">
            <v>0</v>
          </cell>
          <cell r="P395" t="str">
            <v>46261</v>
          </cell>
        </row>
        <row r="396">
          <cell r="A396">
            <v>46</v>
          </cell>
          <cell r="B396">
            <v>200</v>
          </cell>
          <cell r="C396">
            <v>200</v>
          </cell>
          <cell r="D396" t="str">
            <v>M</v>
          </cell>
          <cell r="E396" t="str">
            <v>2365-A</v>
          </cell>
          <cell r="F396" t="str">
            <v>10</v>
          </cell>
          <cell r="G396">
            <v>3695</v>
          </cell>
          <cell r="H396">
            <v>14.25</v>
          </cell>
          <cell r="I396">
            <v>2.5</v>
          </cell>
          <cell r="J396">
            <v>18.475000000000001</v>
          </cell>
          <cell r="K396">
            <v>13.5</v>
          </cell>
          <cell r="L396">
            <v>1.3685185185185187</v>
          </cell>
          <cell r="M396">
            <v>17</v>
          </cell>
          <cell r="N396">
            <v>0</v>
          </cell>
          <cell r="O396">
            <v>0</v>
          </cell>
          <cell r="P396" t="str">
            <v>47727</v>
          </cell>
        </row>
        <row r="397">
          <cell r="A397">
            <v>38</v>
          </cell>
          <cell r="B397">
            <v>200</v>
          </cell>
          <cell r="C397">
            <v>200</v>
          </cell>
          <cell r="D397" t="str">
            <v>M</v>
          </cell>
          <cell r="E397" t="str">
            <v>2365-B</v>
          </cell>
          <cell r="F397" t="str">
            <v>10</v>
          </cell>
          <cell r="G397">
            <v>1629</v>
          </cell>
          <cell r="H397">
            <v>11.75</v>
          </cell>
          <cell r="I397">
            <v>1.75</v>
          </cell>
          <cell r="J397">
            <v>8.1449999999999996</v>
          </cell>
          <cell r="K397">
            <v>11.5</v>
          </cell>
          <cell r="L397">
            <v>0.70826086956521739</v>
          </cell>
          <cell r="M397">
            <v>17</v>
          </cell>
          <cell r="N397">
            <v>0</v>
          </cell>
          <cell r="O397">
            <v>0</v>
          </cell>
          <cell r="P397" t="str">
            <v>44775</v>
          </cell>
        </row>
        <row r="398">
          <cell r="A398">
            <v>40</v>
          </cell>
          <cell r="B398">
            <v>200</v>
          </cell>
          <cell r="C398">
            <v>200</v>
          </cell>
          <cell r="D398" t="str">
            <v>M</v>
          </cell>
          <cell r="E398" t="str">
            <v>2365-B</v>
          </cell>
          <cell r="F398" t="str">
            <v>10</v>
          </cell>
          <cell r="G398">
            <v>4527</v>
          </cell>
          <cell r="H398">
            <v>23.5</v>
          </cell>
          <cell r="I398">
            <v>3</v>
          </cell>
          <cell r="J398">
            <v>22.635000000000002</v>
          </cell>
          <cell r="K398">
            <v>27.25</v>
          </cell>
          <cell r="L398">
            <v>0.83064220183486248</v>
          </cell>
          <cell r="M398">
            <v>17</v>
          </cell>
          <cell r="N398">
            <v>0</v>
          </cell>
          <cell r="O398">
            <v>0</v>
          </cell>
          <cell r="P398" t="str">
            <v>45497</v>
          </cell>
        </row>
        <row r="399">
          <cell r="A399">
            <v>45</v>
          </cell>
          <cell r="B399">
            <v>200</v>
          </cell>
          <cell r="C399">
            <v>200</v>
          </cell>
          <cell r="D399" t="str">
            <v>M</v>
          </cell>
          <cell r="E399" t="str">
            <v>2365-B</v>
          </cell>
          <cell r="F399" t="str">
            <v>10</v>
          </cell>
          <cell r="G399">
            <v>9446</v>
          </cell>
          <cell r="H399">
            <v>39</v>
          </cell>
          <cell r="I399">
            <v>2.5</v>
          </cell>
          <cell r="J399">
            <v>47.23</v>
          </cell>
          <cell r="K399">
            <v>39</v>
          </cell>
          <cell r="L399">
            <v>1.211025641025641</v>
          </cell>
          <cell r="M399">
            <v>17</v>
          </cell>
          <cell r="N399">
            <v>0</v>
          </cell>
          <cell r="O399">
            <v>0</v>
          </cell>
          <cell r="P399" t="str">
            <v>46271</v>
          </cell>
        </row>
        <row r="400">
          <cell r="A400">
            <v>36</v>
          </cell>
          <cell r="B400">
            <v>200</v>
          </cell>
          <cell r="C400">
            <v>200</v>
          </cell>
          <cell r="D400" t="str">
            <v>M</v>
          </cell>
          <cell r="E400" t="str">
            <v>2365-B</v>
          </cell>
          <cell r="F400" t="str">
            <v>10</v>
          </cell>
          <cell r="G400">
            <v>10237</v>
          </cell>
          <cell r="H400">
            <v>41.25</v>
          </cell>
          <cell r="I400">
            <v>1.75</v>
          </cell>
          <cell r="J400">
            <v>51.185000000000002</v>
          </cell>
          <cell r="K400">
            <v>41.25</v>
          </cell>
          <cell r="L400">
            <v>1.2408484848484849</v>
          </cell>
          <cell r="M400">
            <v>17</v>
          </cell>
          <cell r="N400">
            <v>0</v>
          </cell>
          <cell r="O400">
            <v>0</v>
          </cell>
          <cell r="P400" t="str">
            <v>44774</v>
          </cell>
        </row>
        <row r="401">
          <cell r="A401">
            <v>39</v>
          </cell>
          <cell r="B401">
            <v>200</v>
          </cell>
          <cell r="C401">
            <v>200</v>
          </cell>
          <cell r="D401" t="str">
            <v>M</v>
          </cell>
          <cell r="E401" t="str">
            <v>2365-B</v>
          </cell>
          <cell r="F401" t="str">
            <v>10</v>
          </cell>
          <cell r="G401">
            <v>8643</v>
          </cell>
          <cell r="H401">
            <v>32.5</v>
          </cell>
          <cell r="I401">
            <v>2.75</v>
          </cell>
          <cell r="J401">
            <v>43.215000000000003</v>
          </cell>
          <cell r="K401">
            <v>33.5</v>
          </cell>
          <cell r="L401">
            <v>1.29</v>
          </cell>
          <cell r="M401">
            <v>17</v>
          </cell>
          <cell r="N401">
            <v>0</v>
          </cell>
          <cell r="O401">
            <v>0</v>
          </cell>
          <cell r="P401" t="str">
            <v>44775</v>
          </cell>
        </row>
        <row r="402">
          <cell r="A402">
            <v>41</v>
          </cell>
          <cell r="B402">
            <v>200</v>
          </cell>
          <cell r="C402">
            <v>200</v>
          </cell>
          <cell r="D402" t="str">
            <v>M</v>
          </cell>
          <cell r="E402" t="str">
            <v>2365-B</v>
          </cell>
          <cell r="F402" t="str">
            <v>10</v>
          </cell>
          <cell r="G402">
            <v>1164</v>
          </cell>
          <cell r="H402">
            <v>4.5</v>
          </cell>
          <cell r="I402">
            <v>1.5</v>
          </cell>
          <cell r="J402">
            <v>5.82</v>
          </cell>
          <cell r="K402">
            <v>4.5</v>
          </cell>
          <cell r="L402">
            <v>1.2933333333333334</v>
          </cell>
          <cell r="M402">
            <v>17</v>
          </cell>
          <cell r="N402">
            <v>0</v>
          </cell>
          <cell r="O402">
            <v>0</v>
          </cell>
          <cell r="P402" t="str">
            <v>45497</v>
          </cell>
        </row>
        <row r="403">
          <cell r="A403">
            <v>43</v>
          </cell>
          <cell r="B403">
            <v>200</v>
          </cell>
          <cell r="C403">
            <v>200</v>
          </cell>
          <cell r="D403" t="str">
            <v>M</v>
          </cell>
          <cell r="E403" t="str">
            <v>2365-C</v>
          </cell>
          <cell r="F403" t="str">
            <v>10</v>
          </cell>
          <cell r="G403">
            <v>5144</v>
          </cell>
          <cell r="H403">
            <v>26</v>
          </cell>
          <cell r="I403">
            <v>1.75</v>
          </cell>
          <cell r="J403">
            <v>25.72</v>
          </cell>
          <cell r="K403">
            <v>26</v>
          </cell>
          <cell r="L403">
            <v>0.98923076923076914</v>
          </cell>
          <cell r="M403">
            <v>17</v>
          </cell>
          <cell r="N403">
            <v>0</v>
          </cell>
          <cell r="O403">
            <v>0</v>
          </cell>
          <cell r="P403" t="str">
            <v>44778</v>
          </cell>
        </row>
        <row r="404">
          <cell r="A404">
            <v>45</v>
          </cell>
          <cell r="B404">
            <v>200</v>
          </cell>
          <cell r="C404">
            <v>200</v>
          </cell>
          <cell r="D404" t="str">
            <v>M</v>
          </cell>
          <cell r="E404" t="str">
            <v>2365-C</v>
          </cell>
          <cell r="F404" t="str">
            <v>10</v>
          </cell>
          <cell r="G404">
            <v>4422</v>
          </cell>
          <cell r="H404">
            <v>22</v>
          </cell>
          <cell r="I404">
            <v>0.75</v>
          </cell>
          <cell r="J404">
            <v>22.11</v>
          </cell>
          <cell r="K404">
            <v>21.25</v>
          </cell>
          <cell r="L404">
            <v>1.040470588235294</v>
          </cell>
          <cell r="M404">
            <v>17</v>
          </cell>
          <cell r="N404">
            <v>0</v>
          </cell>
          <cell r="O404">
            <v>0</v>
          </cell>
          <cell r="P404" t="str">
            <v>45501</v>
          </cell>
        </row>
        <row r="405">
          <cell r="A405">
            <v>37</v>
          </cell>
          <cell r="B405">
            <v>200</v>
          </cell>
          <cell r="C405">
            <v>200</v>
          </cell>
          <cell r="D405" t="str">
            <v>M</v>
          </cell>
          <cell r="E405" t="str">
            <v>2365-C</v>
          </cell>
          <cell r="F405" t="str">
            <v>10</v>
          </cell>
          <cell r="G405">
            <v>855</v>
          </cell>
          <cell r="H405">
            <v>1</v>
          </cell>
          <cell r="I405">
            <v>1.5</v>
          </cell>
          <cell r="J405">
            <v>4.2750000000000004</v>
          </cell>
          <cell r="K405">
            <v>4</v>
          </cell>
          <cell r="L405">
            <v>1.0687500000000001</v>
          </cell>
          <cell r="M405">
            <v>17</v>
          </cell>
          <cell r="N405">
            <v>0</v>
          </cell>
          <cell r="O405">
            <v>0</v>
          </cell>
          <cell r="P405" t="str">
            <v>44776</v>
          </cell>
        </row>
        <row r="406">
          <cell r="A406">
            <v>44</v>
          </cell>
          <cell r="B406">
            <v>200</v>
          </cell>
          <cell r="C406">
            <v>200</v>
          </cell>
          <cell r="D406" t="str">
            <v>M</v>
          </cell>
          <cell r="E406" t="str">
            <v>2365-C</v>
          </cell>
          <cell r="F406" t="str">
            <v>10</v>
          </cell>
          <cell r="G406">
            <v>5858</v>
          </cell>
          <cell r="H406">
            <v>27.5</v>
          </cell>
          <cell r="I406">
            <v>0.5</v>
          </cell>
          <cell r="J406">
            <v>29.29</v>
          </cell>
          <cell r="K406">
            <v>27.25</v>
          </cell>
          <cell r="L406">
            <v>1.0748623853211008</v>
          </cell>
          <cell r="M406">
            <v>17</v>
          </cell>
          <cell r="N406">
            <v>0</v>
          </cell>
          <cell r="O406">
            <v>0</v>
          </cell>
          <cell r="P406" t="str">
            <v>45501</v>
          </cell>
        </row>
        <row r="407">
          <cell r="A407">
            <v>38</v>
          </cell>
          <cell r="B407">
            <v>200</v>
          </cell>
          <cell r="C407">
            <v>200</v>
          </cell>
          <cell r="D407" t="str">
            <v>M</v>
          </cell>
          <cell r="E407" t="str">
            <v>2365-C</v>
          </cell>
          <cell r="F407" t="str">
            <v>10</v>
          </cell>
          <cell r="G407">
            <v>9377</v>
          </cell>
          <cell r="H407">
            <v>43.5</v>
          </cell>
          <cell r="I407">
            <v>0.25</v>
          </cell>
          <cell r="J407">
            <v>46.884999999999998</v>
          </cell>
          <cell r="K407">
            <v>43.5</v>
          </cell>
          <cell r="L407">
            <v>1.0778160919540229</v>
          </cell>
          <cell r="M407">
            <v>17</v>
          </cell>
          <cell r="N407">
            <v>0</v>
          </cell>
          <cell r="O407">
            <v>0</v>
          </cell>
          <cell r="P407" t="str">
            <v>44776</v>
          </cell>
        </row>
        <row r="408">
          <cell r="A408">
            <v>39</v>
          </cell>
          <cell r="B408">
            <v>200</v>
          </cell>
          <cell r="C408">
            <v>200</v>
          </cell>
          <cell r="D408" t="str">
            <v>M</v>
          </cell>
          <cell r="E408" t="str">
            <v>2365-C</v>
          </cell>
          <cell r="F408" t="str">
            <v>10</v>
          </cell>
          <cell r="G408">
            <v>4445</v>
          </cell>
          <cell r="H408">
            <v>14.5</v>
          </cell>
          <cell r="I408">
            <v>1.5</v>
          </cell>
          <cell r="J408">
            <v>22.225000000000001</v>
          </cell>
          <cell r="K408">
            <v>19.25</v>
          </cell>
          <cell r="L408">
            <v>1.1545454545454545</v>
          </cell>
          <cell r="M408">
            <v>17</v>
          </cell>
          <cell r="N408">
            <v>0</v>
          </cell>
          <cell r="O408">
            <v>0</v>
          </cell>
          <cell r="P408" t="str">
            <v>44777</v>
          </cell>
        </row>
        <row r="409">
          <cell r="A409">
            <v>42</v>
          </cell>
          <cell r="B409">
            <v>200</v>
          </cell>
          <cell r="C409">
            <v>200</v>
          </cell>
          <cell r="D409" t="str">
            <v>M</v>
          </cell>
          <cell r="E409" t="str">
            <v>2365-C</v>
          </cell>
          <cell r="F409" t="str">
            <v>10</v>
          </cell>
          <cell r="G409">
            <v>4865</v>
          </cell>
          <cell r="H409">
            <v>20</v>
          </cell>
          <cell r="I409">
            <v>2.5</v>
          </cell>
          <cell r="J409">
            <v>24.324999999999999</v>
          </cell>
          <cell r="K409">
            <v>20.75</v>
          </cell>
          <cell r="L409">
            <v>1.1722891566265059</v>
          </cell>
          <cell r="M409">
            <v>17</v>
          </cell>
          <cell r="N409">
            <v>0</v>
          </cell>
          <cell r="O409">
            <v>0</v>
          </cell>
          <cell r="P409" t="str">
            <v>44778</v>
          </cell>
        </row>
        <row r="410">
          <cell r="A410">
            <v>40</v>
          </cell>
          <cell r="B410">
            <v>200</v>
          </cell>
          <cell r="C410">
            <v>200</v>
          </cell>
          <cell r="D410" t="str">
            <v>M</v>
          </cell>
          <cell r="E410" t="str">
            <v>2365-C</v>
          </cell>
          <cell r="F410" t="str">
            <v>10</v>
          </cell>
          <cell r="G410">
            <v>5857</v>
          </cell>
          <cell r="H410">
            <v>27.25</v>
          </cell>
          <cell r="I410">
            <v>0</v>
          </cell>
          <cell r="J410">
            <v>29.285</v>
          </cell>
          <cell r="K410">
            <v>23</v>
          </cell>
          <cell r="L410">
            <v>1.2732608695652174</v>
          </cell>
          <cell r="M410">
            <v>17</v>
          </cell>
          <cell r="N410">
            <v>0</v>
          </cell>
          <cell r="O410">
            <v>0</v>
          </cell>
          <cell r="P410" t="str">
            <v>44777</v>
          </cell>
        </row>
        <row r="411">
          <cell r="A411">
            <v>38</v>
          </cell>
          <cell r="B411">
            <v>200</v>
          </cell>
          <cell r="C411">
            <v>200</v>
          </cell>
          <cell r="D411" t="str">
            <v>M</v>
          </cell>
          <cell r="E411" t="str">
            <v>2365-D</v>
          </cell>
          <cell r="F411" t="str">
            <v>10</v>
          </cell>
          <cell r="G411">
            <v>10259</v>
          </cell>
          <cell r="H411">
            <v>49.5</v>
          </cell>
          <cell r="I411">
            <v>3.25</v>
          </cell>
          <cell r="J411">
            <v>51.295000000000002</v>
          </cell>
          <cell r="K411">
            <v>48.5</v>
          </cell>
          <cell r="L411">
            <v>1.0576288659793815</v>
          </cell>
          <cell r="M411">
            <v>17</v>
          </cell>
          <cell r="N411">
            <v>0</v>
          </cell>
          <cell r="O411">
            <v>0</v>
          </cell>
          <cell r="P411" t="str">
            <v>44779</v>
          </cell>
        </row>
        <row r="412">
          <cell r="A412">
            <v>40</v>
          </cell>
          <cell r="B412">
            <v>200</v>
          </cell>
          <cell r="C412">
            <v>200</v>
          </cell>
          <cell r="D412" t="str">
            <v>M</v>
          </cell>
          <cell r="E412" t="str">
            <v>2365-D</v>
          </cell>
          <cell r="F412" t="str">
            <v>10</v>
          </cell>
          <cell r="G412">
            <v>10060</v>
          </cell>
          <cell r="H412">
            <v>45.5</v>
          </cell>
          <cell r="I412">
            <v>4.5</v>
          </cell>
          <cell r="J412">
            <v>50.3</v>
          </cell>
          <cell r="K412">
            <v>45.75</v>
          </cell>
          <cell r="L412">
            <v>1.0994535519125683</v>
          </cell>
          <cell r="M412">
            <v>17</v>
          </cell>
          <cell r="N412">
            <v>0</v>
          </cell>
          <cell r="O412">
            <v>0</v>
          </cell>
          <cell r="P412" t="str">
            <v>44780</v>
          </cell>
        </row>
        <row r="413">
          <cell r="A413">
            <v>43</v>
          </cell>
          <cell r="B413">
            <v>200</v>
          </cell>
          <cell r="C413">
            <v>200</v>
          </cell>
          <cell r="D413" t="str">
            <v>M</v>
          </cell>
          <cell r="E413" t="str">
            <v>2365-D</v>
          </cell>
          <cell r="F413" t="str">
            <v>10</v>
          </cell>
          <cell r="G413">
            <v>10203</v>
          </cell>
          <cell r="H413">
            <v>43</v>
          </cell>
          <cell r="I413">
            <v>3.25</v>
          </cell>
          <cell r="J413">
            <v>51.015000000000001</v>
          </cell>
          <cell r="K413">
            <v>43.75</v>
          </cell>
          <cell r="L413">
            <v>1.1660571428571429</v>
          </cell>
          <cell r="M413">
            <v>17</v>
          </cell>
          <cell r="N413">
            <v>0</v>
          </cell>
          <cell r="O413">
            <v>0</v>
          </cell>
          <cell r="P413" t="str">
            <v>45504</v>
          </cell>
        </row>
        <row r="414">
          <cell r="A414">
            <v>36</v>
          </cell>
          <cell r="B414">
            <v>200</v>
          </cell>
          <cell r="C414">
            <v>200</v>
          </cell>
          <cell r="D414" t="str">
            <v>M</v>
          </cell>
          <cell r="E414" t="str">
            <v>2365-D</v>
          </cell>
          <cell r="F414" t="str">
            <v>10</v>
          </cell>
          <cell r="G414">
            <v>10051</v>
          </cell>
          <cell r="H414">
            <v>42.25</v>
          </cell>
          <cell r="I414">
            <v>2</v>
          </cell>
          <cell r="J414">
            <v>50.255000000000003</v>
          </cell>
          <cell r="K414">
            <v>43</v>
          </cell>
          <cell r="L414">
            <v>1.1687209302325583</v>
          </cell>
          <cell r="M414">
            <v>17</v>
          </cell>
          <cell r="N414">
            <v>0</v>
          </cell>
          <cell r="O414">
            <v>0</v>
          </cell>
          <cell r="P414" t="str">
            <v>44309</v>
          </cell>
        </row>
        <row r="415">
          <cell r="A415">
            <v>45</v>
          </cell>
          <cell r="B415">
            <v>200</v>
          </cell>
          <cell r="C415">
            <v>200</v>
          </cell>
          <cell r="D415" t="str">
            <v>M</v>
          </cell>
          <cell r="E415" t="str">
            <v>2365-D</v>
          </cell>
          <cell r="F415" t="str">
            <v>10</v>
          </cell>
          <cell r="G415">
            <v>10302</v>
          </cell>
          <cell r="H415">
            <v>42.25</v>
          </cell>
          <cell r="I415">
            <v>0</v>
          </cell>
          <cell r="J415">
            <v>51.51</v>
          </cell>
          <cell r="K415">
            <v>42</v>
          </cell>
          <cell r="L415">
            <v>1.2264285714285714</v>
          </cell>
          <cell r="M415">
            <v>17</v>
          </cell>
          <cell r="N415">
            <v>0</v>
          </cell>
          <cell r="O415">
            <v>0</v>
          </cell>
          <cell r="P415" t="str">
            <v>46288</v>
          </cell>
        </row>
        <row r="416">
          <cell r="A416">
            <v>46</v>
          </cell>
          <cell r="B416">
            <v>200</v>
          </cell>
          <cell r="C416">
            <v>200</v>
          </cell>
          <cell r="D416" t="str">
            <v>M</v>
          </cell>
          <cell r="E416" t="str">
            <v>2365-D</v>
          </cell>
          <cell r="F416" t="str">
            <v>10</v>
          </cell>
          <cell r="G416">
            <v>953</v>
          </cell>
          <cell r="H416">
            <v>2.25</v>
          </cell>
          <cell r="I416">
            <v>0.25</v>
          </cell>
          <cell r="J416">
            <v>4.7649999999999997</v>
          </cell>
          <cell r="K416">
            <v>2</v>
          </cell>
          <cell r="L416">
            <v>2.3824999999999998</v>
          </cell>
          <cell r="M416">
            <v>17</v>
          </cell>
          <cell r="N416">
            <v>0</v>
          </cell>
          <cell r="O416">
            <v>0</v>
          </cell>
          <cell r="P416" t="str">
            <v>46288</v>
          </cell>
        </row>
        <row r="417">
          <cell r="A417">
            <v>36</v>
          </cell>
          <cell r="B417">
            <v>400</v>
          </cell>
          <cell r="C417">
            <v>110</v>
          </cell>
          <cell r="D417" t="str">
            <v>M</v>
          </cell>
          <cell r="E417" t="str">
            <v>2369-A</v>
          </cell>
          <cell r="F417" t="str">
            <v>10</v>
          </cell>
          <cell r="G417">
            <v>2909</v>
          </cell>
          <cell r="H417">
            <v>3.75</v>
          </cell>
          <cell r="I417">
            <v>5</v>
          </cell>
          <cell r="J417">
            <v>26.445454545454545</v>
          </cell>
          <cell r="K417">
            <v>30.75</v>
          </cell>
          <cell r="L417">
            <v>0.86001478196600145</v>
          </cell>
          <cell r="M417">
            <v>6</v>
          </cell>
          <cell r="N417">
            <v>0</v>
          </cell>
          <cell r="O417">
            <v>0</v>
          </cell>
          <cell r="P417" t="str">
            <v>44783</v>
          </cell>
        </row>
        <row r="418">
          <cell r="A418">
            <v>40</v>
          </cell>
          <cell r="B418">
            <v>80</v>
          </cell>
          <cell r="C418">
            <v>80</v>
          </cell>
          <cell r="D418" t="str">
            <v>M</v>
          </cell>
          <cell r="E418" t="str">
            <v>2374-B</v>
          </cell>
          <cell r="F418" t="str">
            <v>10</v>
          </cell>
          <cell r="G418">
            <v>2622</v>
          </cell>
          <cell r="H418">
            <v>15.25</v>
          </cell>
          <cell r="I418">
            <v>3.25</v>
          </cell>
          <cell r="J418">
            <v>32.774999999999999</v>
          </cell>
          <cell r="K418">
            <v>28.5</v>
          </cell>
          <cell r="L418">
            <v>1.1499999999999999</v>
          </cell>
          <cell r="M418">
            <v>19</v>
          </cell>
          <cell r="N418">
            <v>0</v>
          </cell>
          <cell r="O418">
            <v>0</v>
          </cell>
          <cell r="P418" t="str">
            <v>46095</v>
          </cell>
        </row>
        <row r="419">
          <cell r="A419">
            <v>44</v>
          </cell>
          <cell r="B419">
            <v>1250</v>
          </cell>
          <cell r="C419">
            <v>275</v>
          </cell>
          <cell r="D419" t="str">
            <v>M</v>
          </cell>
          <cell r="E419" t="str">
            <v>2375</v>
          </cell>
          <cell r="F419" t="str">
            <v>10</v>
          </cell>
          <cell r="G419">
            <v>19445</v>
          </cell>
          <cell r="H419">
            <v>6.25</v>
          </cell>
          <cell r="I419">
            <v>5.75</v>
          </cell>
          <cell r="J419">
            <v>70.709090909090904</v>
          </cell>
          <cell r="K419">
            <v>65</v>
          </cell>
          <cell r="L419">
            <v>1.0878321678321679</v>
          </cell>
          <cell r="M419">
            <v>8</v>
          </cell>
          <cell r="N419">
            <v>0</v>
          </cell>
          <cell r="O419">
            <v>0</v>
          </cell>
          <cell r="P419" t="str">
            <v>46402</v>
          </cell>
        </row>
        <row r="420">
          <cell r="A420">
            <v>42</v>
          </cell>
          <cell r="B420">
            <v>2500</v>
          </cell>
          <cell r="C420">
            <v>300</v>
          </cell>
          <cell r="D420" t="str">
            <v>M</v>
          </cell>
          <cell r="E420" t="str">
            <v>2377</v>
          </cell>
          <cell r="F420" t="str">
            <v>10</v>
          </cell>
          <cell r="G420">
            <v>6669</v>
          </cell>
          <cell r="H420">
            <v>3.5</v>
          </cell>
          <cell r="I420">
            <v>4</v>
          </cell>
          <cell r="J420">
            <v>22.23</v>
          </cell>
          <cell r="K420">
            <v>23</v>
          </cell>
          <cell r="L420">
            <v>0.96652173913043482</v>
          </cell>
          <cell r="M420">
            <v>16</v>
          </cell>
          <cell r="N420">
            <v>0</v>
          </cell>
          <cell r="O420">
            <v>0</v>
          </cell>
          <cell r="P420" t="str">
            <v>46737</v>
          </cell>
        </row>
        <row r="421">
          <cell r="A421">
            <v>46</v>
          </cell>
          <cell r="B421">
            <v>2500</v>
          </cell>
          <cell r="C421">
            <v>300</v>
          </cell>
          <cell r="D421" t="str">
            <v>M</v>
          </cell>
          <cell r="E421" t="str">
            <v>2377</v>
          </cell>
          <cell r="F421" t="str">
            <v>10</v>
          </cell>
          <cell r="G421">
            <v>14404</v>
          </cell>
          <cell r="H421">
            <v>4.25</v>
          </cell>
          <cell r="I421">
            <v>0.25</v>
          </cell>
          <cell r="J421">
            <v>48.013333333333335</v>
          </cell>
          <cell r="K421">
            <v>47</v>
          </cell>
          <cell r="L421">
            <v>1.0215602836879434</v>
          </cell>
          <cell r="M421">
            <v>13</v>
          </cell>
          <cell r="N421">
            <v>0</v>
          </cell>
          <cell r="O421">
            <v>0</v>
          </cell>
          <cell r="P421" t="str">
            <v>47270</v>
          </cell>
        </row>
        <row r="422">
          <cell r="A422">
            <v>45</v>
          </cell>
          <cell r="B422">
            <v>2500</v>
          </cell>
          <cell r="C422">
            <v>300</v>
          </cell>
          <cell r="D422" t="str">
            <v>M</v>
          </cell>
          <cell r="E422" t="str">
            <v>2377</v>
          </cell>
          <cell r="F422" t="str">
            <v>10</v>
          </cell>
          <cell r="G422">
            <v>7540</v>
          </cell>
          <cell r="H422">
            <v>2</v>
          </cell>
          <cell r="I422">
            <v>1.5</v>
          </cell>
          <cell r="J422">
            <v>25.133333333333333</v>
          </cell>
          <cell r="K422">
            <v>18.5</v>
          </cell>
          <cell r="L422">
            <v>1.3585585585585584</v>
          </cell>
          <cell r="M422">
            <v>13</v>
          </cell>
          <cell r="N422">
            <v>0</v>
          </cell>
          <cell r="O422">
            <v>0</v>
          </cell>
          <cell r="P422" t="str">
            <v>47270</v>
          </cell>
        </row>
        <row r="423">
          <cell r="A423">
            <v>44</v>
          </cell>
          <cell r="B423">
            <v>180</v>
          </cell>
          <cell r="C423">
            <v>180</v>
          </cell>
          <cell r="D423" t="str">
            <v>M</v>
          </cell>
          <cell r="E423" t="str">
            <v>2388</v>
          </cell>
          <cell r="F423" t="str">
            <v>10</v>
          </cell>
          <cell r="G423">
            <v>7049</v>
          </cell>
          <cell r="H423">
            <v>35.75</v>
          </cell>
          <cell r="I423">
            <v>1.25</v>
          </cell>
          <cell r="J423">
            <v>39.161111111111111</v>
          </cell>
          <cell r="K423">
            <v>35.75</v>
          </cell>
          <cell r="L423">
            <v>1.0954156954156955</v>
          </cell>
          <cell r="M423">
            <v>5</v>
          </cell>
          <cell r="N423">
            <v>0</v>
          </cell>
          <cell r="O423">
            <v>0</v>
          </cell>
          <cell r="P423" t="str">
            <v>46863</v>
          </cell>
        </row>
        <row r="424">
          <cell r="A424">
            <v>44</v>
          </cell>
          <cell r="B424">
            <v>180</v>
          </cell>
          <cell r="C424">
            <v>180</v>
          </cell>
          <cell r="D424" t="str">
            <v>M</v>
          </cell>
          <cell r="E424" t="str">
            <v>2388</v>
          </cell>
          <cell r="F424" t="str">
            <v>10</v>
          </cell>
          <cell r="G424">
            <v>11438</v>
          </cell>
          <cell r="H424">
            <v>57.25</v>
          </cell>
          <cell r="I424">
            <v>4.25</v>
          </cell>
          <cell r="J424">
            <v>63.544444444444444</v>
          </cell>
          <cell r="K424">
            <v>58</v>
          </cell>
          <cell r="L424">
            <v>1.0955938697318008</v>
          </cell>
          <cell r="M424">
            <v>5</v>
          </cell>
          <cell r="N424">
            <v>0</v>
          </cell>
          <cell r="O424">
            <v>0</v>
          </cell>
          <cell r="P424" t="str">
            <v>46490</v>
          </cell>
        </row>
        <row r="425">
          <cell r="A425">
            <v>37</v>
          </cell>
          <cell r="B425">
            <v>180</v>
          </cell>
          <cell r="C425">
            <v>180</v>
          </cell>
          <cell r="D425" t="str">
            <v>M</v>
          </cell>
          <cell r="E425" t="str">
            <v>2388</v>
          </cell>
          <cell r="F425" t="str">
            <v>10</v>
          </cell>
          <cell r="G425">
            <v>9779</v>
          </cell>
          <cell r="H425">
            <v>48</v>
          </cell>
          <cell r="I425">
            <v>1.5</v>
          </cell>
          <cell r="J425">
            <v>54.327777777777776</v>
          </cell>
          <cell r="K425">
            <v>47</v>
          </cell>
          <cell r="L425">
            <v>1.1559101654846335</v>
          </cell>
          <cell r="M425">
            <v>5</v>
          </cell>
          <cell r="N425">
            <v>0</v>
          </cell>
          <cell r="O425">
            <v>0</v>
          </cell>
          <cell r="P425" t="str">
            <v>46067</v>
          </cell>
        </row>
        <row r="426">
          <cell r="A426">
            <v>36</v>
          </cell>
          <cell r="B426">
            <v>180</v>
          </cell>
          <cell r="C426">
            <v>180</v>
          </cell>
          <cell r="D426" t="str">
            <v>M</v>
          </cell>
          <cell r="E426" t="str">
            <v>2388</v>
          </cell>
          <cell r="F426" t="str">
            <v>10</v>
          </cell>
          <cell r="G426">
            <v>5129</v>
          </cell>
          <cell r="H426">
            <v>25.75</v>
          </cell>
          <cell r="I426">
            <v>21</v>
          </cell>
          <cell r="J426">
            <v>28.494444444444444</v>
          </cell>
          <cell r="K426">
            <v>24</v>
          </cell>
          <cell r="L426">
            <v>1.1872685185185186</v>
          </cell>
          <cell r="M426">
            <v>5</v>
          </cell>
          <cell r="N426">
            <v>0</v>
          </cell>
          <cell r="O426">
            <v>0</v>
          </cell>
          <cell r="P426" t="str">
            <v>45679</v>
          </cell>
        </row>
        <row r="427">
          <cell r="A427">
            <v>37</v>
          </cell>
          <cell r="B427">
            <v>180</v>
          </cell>
          <cell r="C427">
            <v>180</v>
          </cell>
          <cell r="D427" t="str">
            <v>M</v>
          </cell>
          <cell r="E427" t="str">
            <v>2388</v>
          </cell>
          <cell r="F427" t="str">
            <v>10</v>
          </cell>
          <cell r="G427">
            <v>4491</v>
          </cell>
          <cell r="H427">
            <v>20.25</v>
          </cell>
          <cell r="I427">
            <v>4</v>
          </cell>
          <cell r="J427">
            <v>24.95</v>
          </cell>
          <cell r="K427">
            <v>20.5</v>
          </cell>
          <cell r="L427">
            <v>1.2170731707317073</v>
          </cell>
          <cell r="M427">
            <v>5</v>
          </cell>
          <cell r="N427">
            <v>0</v>
          </cell>
          <cell r="O427">
            <v>0</v>
          </cell>
          <cell r="P427" t="str">
            <v>45679</v>
          </cell>
        </row>
        <row r="428">
          <cell r="A428">
            <v>45</v>
          </cell>
          <cell r="B428">
            <v>180</v>
          </cell>
          <cell r="C428">
            <v>180</v>
          </cell>
          <cell r="D428" t="str">
            <v>M</v>
          </cell>
          <cell r="E428" t="str">
            <v>2388</v>
          </cell>
          <cell r="F428" t="str">
            <v>10</v>
          </cell>
          <cell r="G428">
            <v>1229</v>
          </cell>
          <cell r="H428">
            <v>6</v>
          </cell>
          <cell r="I428">
            <v>2.5</v>
          </cell>
          <cell r="J428">
            <v>6.8277777777777775</v>
          </cell>
          <cell r="K428">
            <v>5.25</v>
          </cell>
          <cell r="L428">
            <v>1.3005291005291004</v>
          </cell>
          <cell r="M428">
            <v>5</v>
          </cell>
          <cell r="N428">
            <v>0</v>
          </cell>
          <cell r="O428">
            <v>0</v>
          </cell>
          <cell r="P428" t="str">
            <v>46863</v>
          </cell>
        </row>
        <row r="429">
          <cell r="A429">
            <v>44</v>
          </cell>
          <cell r="B429">
            <v>10000</v>
          </cell>
          <cell r="C429">
            <v>2500</v>
          </cell>
          <cell r="D429" t="str">
            <v>M</v>
          </cell>
          <cell r="E429" t="str">
            <v>2398-A</v>
          </cell>
          <cell r="F429" t="str">
            <v>10</v>
          </cell>
          <cell r="G429">
            <v>98023</v>
          </cell>
          <cell r="H429">
            <v>4.5</v>
          </cell>
          <cell r="I429">
            <v>3</v>
          </cell>
          <cell r="J429">
            <v>39.209200000000003</v>
          </cell>
          <cell r="K429">
            <v>36.75</v>
          </cell>
          <cell r="L429">
            <v>1.0669170068027212</v>
          </cell>
          <cell r="M429">
            <v>13</v>
          </cell>
          <cell r="N429">
            <v>0</v>
          </cell>
          <cell r="O429">
            <v>0</v>
          </cell>
          <cell r="P429" t="str">
            <v>47086</v>
          </cell>
        </row>
        <row r="430">
          <cell r="A430">
            <v>40</v>
          </cell>
          <cell r="B430">
            <v>10000</v>
          </cell>
          <cell r="C430">
            <v>2500</v>
          </cell>
          <cell r="D430" t="str">
            <v>M</v>
          </cell>
          <cell r="E430" t="str">
            <v>2398-B</v>
          </cell>
          <cell r="F430" t="str">
            <v>10</v>
          </cell>
          <cell r="G430">
            <v>99427</v>
          </cell>
          <cell r="H430">
            <v>1</v>
          </cell>
          <cell r="I430">
            <v>0.75</v>
          </cell>
          <cell r="J430">
            <v>39.770800000000001</v>
          </cell>
          <cell r="K430">
            <v>6.5</v>
          </cell>
          <cell r="L430">
            <v>6.1185846153846155</v>
          </cell>
          <cell r="M430">
            <v>13</v>
          </cell>
          <cell r="N430">
            <v>0</v>
          </cell>
          <cell r="O430">
            <v>0</v>
          </cell>
          <cell r="P430" t="str">
            <v>45509</v>
          </cell>
        </row>
        <row r="431">
          <cell r="A431">
            <v>37</v>
          </cell>
          <cell r="B431">
            <v>1000</v>
          </cell>
          <cell r="C431">
            <v>235</v>
          </cell>
          <cell r="D431" t="str">
            <v>M</v>
          </cell>
          <cell r="E431" t="str">
            <v>2428</v>
          </cell>
          <cell r="F431" t="str">
            <v>10</v>
          </cell>
          <cell r="G431">
            <v>9560</v>
          </cell>
          <cell r="H431">
            <v>5</v>
          </cell>
          <cell r="I431">
            <v>4</v>
          </cell>
          <cell r="J431">
            <v>40.680851063829785</v>
          </cell>
          <cell r="K431">
            <v>42</v>
          </cell>
          <cell r="L431">
            <v>0.9685916919959473</v>
          </cell>
          <cell r="M431">
            <v>13</v>
          </cell>
          <cell r="N431">
            <v>0</v>
          </cell>
          <cell r="O431">
            <v>0</v>
          </cell>
          <cell r="P431" t="str">
            <v>45918</v>
          </cell>
        </row>
        <row r="432">
          <cell r="A432">
            <v>44</v>
          </cell>
          <cell r="B432">
            <v>85</v>
          </cell>
          <cell r="C432">
            <v>85</v>
          </cell>
          <cell r="D432" t="str">
            <v>M</v>
          </cell>
          <cell r="E432" t="str">
            <v>2429</v>
          </cell>
          <cell r="F432" t="str">
            <v>10</v>
          </cell>
          <cell r="G432">
            <v>73</v>
          </cell>
          <cell r="H432">
            <v>0</v>
          </cell>
          <cell r="I432">
            <v>1</v>
          </cell>
          <cell r="J432">
            <v>0.85882352941176465</v>
          </cell>
          <cell r="K432">
            <v>0.86</v>
          </cell>
          <cell r="L432">
            <v>0.99863201094391241</v>
          </cell>
          <cell r="M432">
            <v>19</v>
          </cell>
          <cell r="N432">
            <v>0</v>
          </cell>
          <cell r="O432">
            <v>0</v>
          </cell>
          <cell r="P432" t="str">
            <v>47089</v>
          </cell>
        </row>
        <row r="433">
          <cell r="A433">
            <v>41</v>
          </cell>
          <cell r="B433">
            <v>85</v>
          </cell>
          <cell r="C433">
            <v>85</v>
          </cell>
          <cell r="D433" t="str">
            <v>M</v>
          </cell>
          <cell r="E433" t="str">
            <v>2429</v>
          </cell>
          <cell r="F433" t="str">
            <v>10</v>
          </cell>
          <cell r="G433">
            <v>3040</v>
          </cell>
          <cell r="H433">
            <v>26.25</v>
          </cell>
          <cell r="I433">
            <v>4</v>
          </cell>
          <cell r="J433">
            <v>35.764705882352942</v>
          </cell>
          <cell r="K433">
            <v>26</v>
          </cell>
          <cell r="L433">
            <v>1.3755656108597285</v>
          </cell>
          <cell r="M433">
            <v>19</v>
          </cell>
          <cell r="N433">
            <v>0</v>
          </cell>
          <cell r="O433">
            <v>0</v>
          </cell>
          <cell r="P433" t="str">
            <v>46528</v>
          </cell>
        </row>
        <row r="434">
          <cell r="A434">
            <v>43</v>
          </cell>
          <cell r="B434">
            <v>85</v>
          </cell>
          <cell r="C434">
            <v>85</v>
          </cell>
          <cell r="D434" t="str">
            <v>M</v>
          </cell>
          <cell r="E434" t="str">
            <v>2429</v>
          </cell>
          <cell r="F434" t="str">
            <v>10</v>
          </cell>
          <cell r="G434">
            <v>2240</v>
          </cell>
          <cell r="H434">
            <v>19.75</v>
          </cell>
          <cell r="I434">
            <v>4.5</v>
          </cell>
          <cell r="J434">
            <v>26.352941176470587</v>
          </cell>
          <cell r="K434">
            <v>18.5</v>
          </cell>
          <cell r="L434">
            <v>1.4244833068362479</v>
          </cell>
          <cell r="M434">
            <v>19</v>
          </cell>
          <cell r="N434">
            <v>0</v>
          </cell>
          <cell r="O434">
            <v>0</v>
          </cell>
          <cell r="P434" t="str">
            <v>47089</v>
          </cell>
        </row>
        <row r="435">
          <cell r="A435">
            <v>40</v>
          </cell>
          <cell r="B435">
            <v>600</v>
          </cell>
          <cell r="C435">
            <v>320</v>
          </cell>
          <cell r="D435" t="str">
            <v>M</v>
          </cell>
          <cell r="E435" t="str">
            <v>2440</v>
          </cell>
          <cell r="F435" t="str">
            <v>10</v>
          </cell>
          <cell r="G435">
            <v>5780</v>
          </cell>
          <cell r="H435">
            <v>2</v>
          </cell>
          <cell r="I435">
            <v>3.75</v>
          </cell>
          <cell r="J435">
            <v>18.0625</v>
          </cell>
          <cell r="K435">
            <v>13.25</v>
          </cell>
          <cell r="L435">
            <v>1.3632075471698113</v>
          </cell>
          <cell r="M435">
            <v>11</v>
          </cell>
          <cell r="N435">
            <v>0</v>
          </cell>
          <cell r="O435">
            <v>0</v>
          </cell>
          <cell r="P435" t="str">
            <v>46530</v>
          </cell>
        </row>
        <row r="436">
          <cell r="A436">
            <v>42</v>
          </cell>
          <cell r="B436">
            <v>400</v>
          </cell>
          <cell r="C436">
            <v>200</v>
          </cell>
          <cell r="D436" t="str">
            <v>M</v>
          </cell>
          <cell r="E436" t="str">
            <v>2470-A</v>
          </cell>
          <cell r="F436" t="str">
            <v>10</v>
          </cell>
          <cell r="G436">
            <v>2620</v>
          </cell>
          <cell r="H436">
            <v>2</v>
          </cell>
          <cell r="I436">
            <v>3.5</v>
          </cell>
          <cell r="J436">
            <v>13.1</v>
          </cell>
          <cell r="K436">
            <v>12.25</v>
          </cell>
          <cell r="L436">
            <v>1.0693877551020408</v>
          </cell>
          <cell r="M436">
            <v>14</v>
          </cell>
          <cell r="N436">
            <v>0</v>
          </cell>
          <cell r="O436">
            <v>0</v>
          </cell>
          <cell r="P436" t="str">
            <v>46649</v>
          </cell>
        </row>
        <row r="437">
          <cell r="A437">
            <v>44</v>
          </cell>
          <cell r="B437">
            <v>750</v>
          </cell>
          <cell r="C437">
            <v>300</v>
          </cell>
          <cell r="D437" t="str">
            <v>M</v>
          </cell>
          <cell r="E437" t="str">
            <v>2476</v>
          </cell>
          <cell r="F437" t="str">
            <v>10</v>
          </cell>
          <cell r="G437">
            <v>6954</v>
          </cell>
          <cell r="H437">
            <v>2.25</v>
          </cell>
          <cell r="I437">
            <v>4.75</v>
          </cell>
          <cell r="J437">
            <v>23.18</v>
          </cell>
          <cell r="K437">
            <v>21.5</v>
          </cell>
          <cell r="L437">
            <v>1.0781395348837208</v>
          </cell>
          <cell r="M437">
            <v>16</v>
          </cell>
          <cell r="N437">
            <v>0</v>
          </cell>
          <cell r="O437">
            <v>0</v>
          </cell>
          <cell r="P437" t="str">
            <v>47090</v>
          </cell>
        </row>
        <row r="438">
          <cell r="A438">
            <v>36</v>
          </cell>
          <cell r="B438">
            <v>750</v>
          </cell>
          <cell r="C438">
            <v>300</v>
          </cell>
          <cell r="D438" t="str">
            <v>M</v>
          </cell>
          <cell r="E438" t="str">
            <v>2476</v>
          </cell>
          <cell r="F438" t="str">
            <v>10</v>
          </cell>
          <cell r="G438">
            <v>1997</v>
          </cell>
          <cell r="H438">
            <v>1</v>
          </cell>
          <cell r="I438">
            <v>1</v>
          </cell>
          <cell r="J438">
            <v>6.6566666666666663</v>
          </cell>
          <cell r="K438">
            <v>5.75</v>
          </cell>
          <cell r="L438">
            <v>1.1576811594202898</v>
          </cell>
          <cell r="M438">
            <v>13</v>
          </cell>
          <cell r="N438">
            <v>0</v>
          </cell>
          <cell r="O438">
            <v>0</v>
          </cell>
          <cell r="P438" t="str">
            <v>45920</v>
          </cell>
        </row>
        <row r="439">
          <cell r="A439">
            <v>43</v>
          </cell>
          <cell r="B439">
            <v>600</v>
          </cell>
          <cell r="C439">
            <v>235</v>
          </cell>
          <cell r="D439" t="str">
            <v>M</v>
          </cell>
          <cell r="E439" t="str">
            <v>2497</v>
          </cell>
          <cell r="F439" t="str">
            <v>10</v>
          </cell>
          <cell r="G439">
            <v>10921</v>
          </cell>
          <cell r="H439">
            <v>4.75</v>
          </cell>
          <cell r="I439">
            <v>15.5</v>
          </cell>
          <cell r="J439">
            <v>46.472340425531918</v>
          </cell>
          <cell r="K439">
            <v>42</v>
          </cell>
          <cell r="L439">
            <v>1.1064842958459979</v>
          </cell>
          <cell r="M439">
            <v>14</v>
          </cell>
          <cell r="N439">
            <v>0</v>
          </cell>
          <cell r="O439">
            <v>0</v>
          </cell>
          <cell r="P439" t="str">
            <v>47091</v>
          </cell>
        </row>
        <row r="440">
          <cell r="A440">
            <v>38</v>
          </cell>
          <cell r="B440">
            <v>600</v>
          </cell>
          <cell r="C440">
            <v>235</v>
          </cell>
          <cell r="D440" t="str">
            <v>M</v>
          </cell>
          <cell r="E440" t="str">
            <v>2497</v>
          </cell>
          <cell r="F440" t="str">
            <v>10</v>
          </cell>
          <cell r="G440">
            <v>5424</v>
          </cell>
          <cell r="H440">
            <v>2.75</v>
          </cell>
          <cell r="I440">
            <v>1.25</v>
          </cell>
          <cell r="J440">
            <v>23.080851063829787</v>
          </cell>
          <cell r="K440">
            <v>17.5</v>
          </cell>
          <cell r="L440">
            <v>1.3189057750759878</v>
          </cell>
          <cell r="M440">
            <v>11</v>
          </cell>
          <cell r="N440">
            <v>0</v>
          </cell>
          <cell r="O440">
            <v>0</v>
          </cell>
          <cell r="P440" t="str">
            <v>45960</v>
          </cell>
        </row>
        <row r="441">
          <cell r="A441">
            <v>40</v>
          </cell>
          <cell r="B441">
            <v>1500</v>
          </cell>
          <cell r="C441">
            <v>180</v>
          </cell>
          <cell r="D441" t="str">
            <v>M</v>
          </cell>
          <cell r="E441" t="str">
            <v>2499-A</v>
          </cell>
          <cell r="F441" t="str">
            <v>10</v>
          </cell>
          <cell r="G441">
            <v>6310</v>
          </cell>
          <cell r="H441">
            <v>2.75</v>
          </cell>
          <cell r="I441">
            <v>1.75</v>
          </cell>
          <cell r="J441">
            <v>35.055555555555557</v>
          </cell>
          <cell r="K441">
            <v>36</v>
          </cell>
          <cell r="L441">
            <v>0.97376543209876543</v>
          </cell>
          <cell r="M441">
            <v>7</v>
          </cell>
          <cell r="N441">
            <v>0</v>
          </cell>
          <cell r="O441">
            <v>0</v>
          </cell>
          <cell r="P441" t="str">
            <v>46531</v>
          </cell>
        </row>
        <row r="442">
          <cell r="A442">
            <v>45</v>
          </cell>
          <cell r="B442">
            <v>1500</v>
          </cell>
          <cell r="C442">
            <v>180</v>
          </cell>
          <cell r="D442" t="str">
            <v>M</v>
          </cell>
          <cell r="E442" t="str">
            <v>2499-A</v>
          </cell>
          <cell r="F442" t="str">
            <v>10</v>
          </cell>
          <cell r="G442">
            <v>6316</v>
          </cell>
          <cell r="H442">
            <v>2.25</v>
          </cell>
          <cell r="I442">
            <v>1.75</v>
          </cell>
          <cell r="J442">
            <v>35.088888888888889</v>
          </cell>
          <cell r="K442">
            <v>31.5</v>
          </cell>
          <cell r="L442">
            <v>1.1139329805996472</v>
          </cell>
          <cell r="M442">
            <v>11</v>
          </cell>
          <cell r="N442">
            <v>0</v>
          </cell>
          <cell r="O442">
            <v>0</v>
          </cell>
          <cell r="P442" t="str">
            <v>47092</v>
          </cell>
        </row>
        <row r="443">
          <cell r="A443">
            <v>38</v>
          </cell>
          <cell r="B443">
            <v>300</v>
          </cell>
          <cell r="C443">
            <v>300</v>
          </cell>
          <cell r="D443" t="str">
            <v>M</v>
          </cell>
          <cell r="E443" t="str">
            <v>2501</v>
          </cell>
          <cell r="F443" t="str">
            <v>10</v>
          </cell>
          <cell r="G443">
            <v>11880</v>
          </cell>
          <cell r="H443">
            <v>33.25</v>
          </cell>
          <cell r="I443">
            <v>3.75</v>
          </cell>
          <cell r="J443">
            <v>39.6</v>
          </cell>
          <cell r="K443">
            <v>34.75</v>
          </cell>
          <cell r="L443">
            <v>1.1395683453237411</v>
          </cell>
          <cell r="M443">
            <v>2</v>
          </cell>
          <cell r="N443">
            <v>0</v>
          </cell>
          <cell r="O443">
            <v>0</v>
          </cell>
          <cell r="P443" t="str">
            <v>44629</v>
          </cell>
        </row>
        <row r="444">
          <cell r="A444">
            <v>44</v>
          </cell>
          <cell r="B444">
            <v>120</v>
          </cell>
          <cell r="C444">
            <v>80</v>
          </cell>
          <cell r="D444" t="str">
            <v>M</v>
          </cell>
          <cell r="E444" t="str">
            <v>2502</v>
          </cell>
          <cell r="F444" t="str">
            <v>10</v>
          </cell>
          <cell r="G444">
            <v>501</v>
          </cell>
          <cell r="H444">
            <v>4.75</v>
          </cell>
          <cell r="I444">
            <v>2.75</v>
          </cell>
          <cell r="J444">
            <v>6.2625000000000002</v>
          </cell>
          <cell r="K444">
            <v>7</v>
          </cell>
          <cell r="L444">
            <v>0.89464285714285718</v>
          </cell>
          <cell r="M444">
            <v>5</v>
          </cell>
          <cell r="N444">
            <v>0</v>
          </cell>
          <cell r="O444">
            <v>0</v>
          </cell>
          <cell r="P444" t="str">
            <v>45741</v>
          </cell>
        </row>
        <row r="445">
          <cell r="A445">
            <v>43</v>
          </cell>
          <cell r="B445">
            <v>120</v>
          </cell>
          <cell r="C445">
            <v>80</v>
          </cell>
          <cell r="D445" t="str">
            <v>M</v>
          </cell>
          <cell r="E445" t="str">
            <v>2502</v>
          </cell>
          <cell r="F445" t="str">
            <v>10</v>
          </cell>
          <cell r="G445">
            <v>3214</v>
          </cell>
          <cell r="H445">
            <v>30.75</v>
          </cell>
          <cell r="I445">
            <v>8</v>
          </cell>
          <cell r="J445">
            <v>40.174999999999997</v>
          </cell>
          <cell r="K445">
            <v>38.25</v>
          </cell>
          <cell r="L445">
            <v>1.0503267973856207</v>
          </cell>
          <cell r="M445">
            <v>5</v>
          </cell>
          <cell r="N445">
            <v>0</v>
          </cell>
          <cell r="O445">
            <v>0</v>
          </cell>
          <cell r="P445" t="str">
            <v>45741</v>
          </cell>
        </row>
        <row r="446">
          <cell r="A446">
            <v>39</v>
          </cell>
          <cell r="B446">
            <v>120</v>
          </cell>
          <cell r="C446">
            <v>80</v>
          </cell>
          <cell r="D446" t="str">
            <v>M</v>
          </cell>
          <cell r="E446" t="str">
            <v>2502</v>
          </cell>
          <cell r="F446" t="str">
            <v>10</v>
          </cell>
          <cell r="G446">
            <v>384</v>
          </cell>
          <cell r="H446">
            <v>3.5</v>
          </cell>
          <cell r="I446">
            <v>5</v>
          </cell>
          <cell r="J446">
            <v>4.8</v>
          </cell>
          <cell r="K446">
            <v>4.5</v>
          </cell>
          <cell r="L446">
            <v>1.0666666666666667</v>
          </cell>
          <cell r="M446">
            <v>5</v>
          </cell>
          <cell r="N446">
            <v>0</v>
          </cell>
          <cell r="O446">
            <v>0</v>
          </cell>
          <cell r="P446" t="str">
            <v>44628</v>
          </cell>
        </row>
        <row r="447">
          <cell r="A447">
            <v>40</v>
          </cell>
          <cell r="B447">
            <v>120</v>
          </cell>
          <cell r="C447">
            <v>80</v>
          </cell>
          <cell r="D447" t="str">
            <v>M</v>
          </cell>
          <cell r="E447" t="str">
            <v>2502</v>
          </cell>
          <cell r="F447" t="str">
            <v>10</v>
          </cell>
          <cell r="G447">
            <v>4608</v>
          </cell>
          <cell r="H447">
            <v>31.25</v>
          </cell>
          <cell r="I447">
            <v>2.25</v>
          </cell>
          <cell r="J447">
            <v>57.6</v>
          </cell>
          <cell r="K447">
            <v>50.75</v>
          </cell>
          <cell r="L447">
            <v>1.1349753694581282</v>
          </cell>
          <cell r="M447">
            <v>5</v>
          </cell>
          <cell r="N447">
            <v>0</v>
          </cell>
          <cell r="O447">
            <v>0</v>
          </cell>
          <cell r="P447" t="str">
            <v>44628</v>
          </cell>
        </row>
        <row r="448">
          <cell r="A448">
            <v>41</v>
          </cell>
          <cell r="B448">
            <v>120</v>
          </cell>
          <cell r="C448">
            <v>80</v>
          </cell>
          <cell r="D448" t="str">
            <v>M</v>
          </cell>
          <cell r="E448" t="str">
            <v>2502</v>
          </cell>
          <cell r="F448" t="str">
            <v>10</v>
          </cell>
          <cell r="G448">
            <v>4992</v>
          </cell>
          <cell r="H448">
            <v>34.25</v>
          </cell>
          <cell r="I448">
            <v>4</v>
          </cell>
          <cell r="J448">
            <v>62.4</v>
          </cell>
          <cell r="K448">
            <v>50.5</v>
          </cell>
          <cell r="L448">
            <v>1.2356435643564356</v>
          </cell>
          <cell r="M448">
            <v>5</v>
          </cell>
          <cell r="N448">
            <v>0</v>
          </cell>
          <cell r="O448">
            <v>0</v>
          </cell>
          <cell r="P448" t="str">
            <v>44628</v>
          </cell>
        </row>
        <row r="449">
          <cell r="A449">
            <v>42</v>
          </cell>
          <cell r="B449">
            <v>120</v>
          </cell>
          <cell r="C449">
            <v>80</v>
          </cell>
          <cell r="D449" t="str">
            <v>M</v>
          </cell>
          <cell r="E449" t="str">
            <v>2502</v>
          </cell>
          <cell r="F449" t="str">
            <v>10</v>
          </cell>
          <cell r="G449">
            <v>2880</v>
          </cell>
          <cell r="H449">
            <v>20</v>
          </cell>
          <cell r="I449">
            <v>8.25</v>
          </cell>
          <cell r="J449">
            <v>36</v>
          </cell>
          <cell r="K449">
            <v>29</v>
          </cell>
          <cell r="L449">
            <v>1.2413793103448276</v>
          </cell>
          <cell r="M449">
            <v>5</v>
          </cell>
          <cell r="N449">
            <v>0</v>
          </cell>
          <cell r="O449">
            <v>0</v>
          </cell>
          <cell r="P449" t="str">
            <v>45741</v>
          </cell>
        </row>
        <row r="450">
          <cell r="A450">
            <v>46</v>
          </cell>
          <cell r="B450">
            <v>120</v>
          </cell>
          <cell r="C450">
            <v>80</v>
          </cell>
          <cell r="D450" t="str">
            <v>M</v>
          </cell>
          <cell r="E450" t="str">
            <v>2502</v>
          </cell>
          <cell r="F450" t="str">
            <v>10</v>
          </cell>
          <cell r="G450">
            <v>1529</v>
          </cell>
          <cell r="H450">
            <v>10.5</v>
          </cell>
          <cell r="I450">
            <v>3.25</v>
          </cell>
          <cell r="J450">
            <v>19.112500000000001</v>
          </cell>
          <cell r="K450">
            <v>14.25</v>
          </cell>
          <cell r="L450">
            <v>1.3412280701754387</v>
          </cell>
          <cell r="M450">
            <v>5</v>
          </cell>
          <cell r="N450">
            <v>0</v>
          </cell>
          <cell r="O450">
            <v>0</v>
          </cell>
          <cell r="P450" t="str">
            <v>47378</v>
          </cell>
        </row>
        <row r="451">
          <cell r="A451">
            <v>36</v>
          </cell>
          <cell r="B451">
            <v>225</v>
          </cell>
          <cell r="C451">
            <v>150</v>
          </cell>
          <cell r="D451" t="str">
            <v>M</v>
          </cell>
          <cell r="E451" t="str">
            <v>2503</v>
          </cell>
          <cell r="F451" t="str">
            <v>10</v>
          </cell>
          <cell r="G451">
            <v>1518</v>
          </cell>
          <cell r="H451">
            <v>6.25</v>
          </cell>
          <cell r="I451">
            <v>3.25</v>
          </cell>
          <cell r="J451">
            <v>10.119999999999999</v>
          </cell>
          <cell r="K451">
            <v>7</v>
          </cell>
          <cell r="L451">
            <v>1.4457142857142855</v>
          </cell>
          <cell r="M451">
            <v>6</v>
          </cell>
          <cell r="N451">
            <v>0</v>
          </cell>
          <cell r="O451">
            <v>0</v>
          </cell>
          <cell r="P451" t="str">
            <v>45743</v>
          </cell>
        </row>
        <row r="452">
          <cell r="A452">
            <v>37</v>
          </cell>
          <cell r="B452">
            <v>225</v>
          </cell>
          <cell r="C452">
            <v>150</v>
          </cell>
          <cell r="D452" t="str">
            <v>M</v>
          </cell>
          <cell r="E452" t="str">
            <v>2503</v>
          </cell>
          <cell r="F452" t="str">
            <v>10</v>
          </cell>
          <cell r="G452">
            <v>9066</v>
          </cell>
          <cell r="H452">
            <v>31.25</v>
          </cell>
          <cell r="I452">
            <v>1.25</v>
          </cell>
          <cell r="J452">
            <v>60.44</v>
          </cell>
          <cell r="K452">
            <v>30.5</v>
          </cell>
          <cell r="L452">
            <v>1.981639344262295</v>
          </cell>
          <cell r="M452">
            <v>6</v>
          </cell>
          <cell r="N452">
            <v>0</v>
          </cell>
          <cell r="O452">
            <v>0</v>
          </cell>
          <cell r="P452" t="str">
            <v>45743</v>
          </cell>
        </row>
        <row r="453">
          <cell r="A453">
            <v>45</v>
          </cell>
          <cell r="B453">
            <v>1250</v>
          </cell>
          <cell r="C453">
            <v>350</v>
          </cell>
          <cell r="D453" t="str">
            <v>M</v>
          </cell>
          <cell r="E453" t="str">
            <v>2507</v>
          </cell>
          <cell r="F453" t="str">
            <v>10</v>
          </cell>
          <cell r="G453">
            <v>10318</v>
          </cell>
          <cell r="H453">
            <v>3.25</v>
          </cell>
          <cell r="I453">
            <v>8.25</v>
          </cell>
          <cell r="J453">
            <v>29.48</v>
          </cell>
          <cell r="K453">
            <v>27</v>
          </cell>
          <cell r="L453">
            <v>1.0918518518518519</v>
          </cell>
          <cell r="M453">
            <v>8</v>
          </cell>
          <cell r="N453">
            <v>0</v>
          </cell>
          <cell r="O453">
            <v>0</v>
          </cell>
          <cell r="P453" t="str">
            <v>45744</v>
          </cell>
        </row>
        <row r="454">
          <cell r="A454">
            <v>43</v>
          </cell>
          <cell r="B454">
            <v>1250</v>
          </cell>
          <cell r="C454">
            <v>350</v>
          </cell>
          <cell r="D454" t="str">
            <v>M</v>
          </cell>
          <cell r="E454" t="str">
            <v>2507</v>
          </cell>
          <cell r="F454" t="str">
            <v>10</v>
          </cell>
          <cell r="G454">
            <v>10289</v>
          </cell>
          <cell r="H454">
            <v>2.75</v>
          </cell>
          <cell r="I454">
            <v>3.75</v>
          </cell>
          <cell r="J454">
            <v>29.397142857142857</v>
          </cell>
          <cell r="K454">
            <v>25</v>
          </cell>
          <cell r="L454">
            <v>1.1758857142857142</v>
          </cell>
          <cell r="M454">
            <v>8</v>
          </cell>
          <cell r="N454">
            <v>0</v>
          </cell>
          <cell r="O454">
            <v>0</v>
          </cell>
          <cell r="P454" t="str">
            <v>45184</v>
          </cell>
        </row>
        <row r="455">
          <cell r="A455">
            <v>37</v>
          </cell>
          <cell r="B455">
            <v>1000</v>
          </cell>
          <cell r="C455">
            <v>300</v>
          </cell>
          <cell r="D455" t="str">
            <v>M</v>
          </cell>
          <cell r="E455" t="str">
            <v>2508</v>
          </cell>
          <cell r="F455" t="str">
            <v>10</v>
          </cell>
          <cell r="G455">
            <v>10040</v>
          </cell>
          <cell r="H455">
            <v>4.75</v>
          </cell>
          <cell r="I455">
            <v>4.5</v>
          </cell>
          <cell r="J455">
            <v>33.466666666666669</v>
          </cell>
          <cell r="K455">
            <v>31.25</v>
          </cell>
          <cell r="L455">
            <v>1.0709333333333333</v>
          </cell>
          <cell r="M455">
            <v>19</v>
          </cell>
          <cell r="N455">
            <v>0</v>
          </cell>
          <cell r="O455">
            <v>0</v>
          </cell>
          <cell r="P455" t="str">
            <v>44630</v>
          </cell>
        </row>
        <row r="456">
          <cell r="A456">
            <v>42</v>
          </cell>
          <cell r="B456">
            <v>120</v>
          </cell>
          <cell r="C456">
            <v>85</v>
          </cell>
          <cell r="D456" t="str">
            <v>M</v>
          </cell>
          <cell r="E456" t="str">
            <v>2509</v>
          </cell>
          <cell r="F456" t="str">
            <v>10</v>
          </cell>
          <cell r="G456">
            <v>852</v>
          </cell>
          <cell r="H456">
            <v>8.75</v>
          </cell>
          <cell r="I456">
            <v>4.5</v>
          </cell>
          <cell r="J456">
            <v>10.023529411764706</v>
          </cell>
          <cell r="K456">
            <v>12.25</v>
          </cell>
          <cell r="L456">
            <v>0.81824729891956782</v>
          </cell>
          <cell r="M456">
            <v>5</v>
          </cell>
          <cell r="N456">
            <v>0</v>
          </cell>
          <cell r="O456">
            <v>0</v>
          </cell>
          <cell r="P456" t="str">
            <v>45732</v>
          </cell>
        </row>
        <row r="457">
          <cell r="A457">
            <v>37</v>
          </cell>
          <cell r="B457">
            <v>120</v>
          </cell>
          <cell r="C457">
            <v>85</v>
          </cell>
          <cell r="D457" t="str">
            <v>M</v>
          </cell>
          <cell r="E457" t="str">
            <v>2509</v>
          </cell>
          <cell r="F457" t="str">
            <v>10</v>
          </cell>
          <cell r="G457">
            <v>5714</v>
          </cell>
          <cell r="H457">
            <v>60.25</v>
          </cell>
          <cell r="I457">
            <v>11.25</v>
          </cell>
          <cell r="J457">
            <v>67.223529411764702</v>
          </cell>
          <cell r="K457">
            <v>62</v>
          </cell>
          <cell r="L457">
            <v>1.0842504743833017</v>
          </cell>
          <cell r="M457">
            <v>18</v>
          </cell>
          <cell r="N457">
            <v>0</v>
          </cell>
          <cell r="O457">
            <v>0</v>
          </cell>
          <cell r="P457" t="str">
            <v>44259</v>
          </cell>
        </row>
        <row r="458">
          <cell r="A458">
            <v>46</v>
          </cell>
          <cell r="B458">
            <v>120</v>
          </cell>
          <cell r="C458">
            <v>85</v>
          </cell>
          <cell r="D458" t="str">
            <v>M</v>
          </cell>
          <cell r="E458" t="str">
            <v>2509</v>
          </cell>
          <cell r="F458" t="str">
            <v>10</v>
          </cell>
          <cell r="G458">
            <v>7488</v>
          </cell>
          <cell r="H458">
            <v>57.75</v>
          </cell>
          <cell r="I458">
            <v>3.5</v>
          </cell>
          <cell r="J458">
            <v>88.094117647058823</v>
          </cell>
          <cell r="K458">
            <v>77.5</v>
          </cell>
          <cell r="L458">
            <v>1.1366982922201139</v>
          </cell>
          <cell r="M458">
            <v>5</v>
          </cell>
          <cell r="N458">
            <v>0</v>
          </cell>
          <cell r="O458">
            <v>0</v>
          </cell>
          <cell r="P458" t="str">
            <v>45732</v>
          </cell>
        </row>
        <row r="459">
          <cell r="A459">
            <v>38</v>
          </cell>
          <cell r="B459">
            <v>120</v>
          </cell>
          <cell r="C459">
            <v>85</v>
          </cell>
          <cell r="D459" t="str">
            <v>M</v>
          </cell>
          <cell r="E459" t="str">
            <v>2509</v>
          </cell>
          <cell r="F459" t="str">
            <v>10</v>
          </cell>
          <cell r="G459">
            <v>2926</v>
          </cell>
          <cell r="H459">
            <v>18</v>
          </cell>
          <cell r="I459">
            <v>2</v>
          </cell>
          <cell r="J459">
            <v>34.423529411764704</v>
          </cell>
          <cell r="K459">
            <v>29.5</v>
          </cell>
          <cell r="L459">
            <v>1.1668993020937188</v>
          </cell>
          <cell r="M459">
            <v>18</v>
          </cell>
          <cell r="N459">
            <v>0</v>
          </cell>
          <cell r="O459">
            <v>0</v>
          </cell>
          <cell r="P459" t="str">
            <v>44259</v>
          </cell>
        </row>
        <row r="460">
          <cell r="A460">
            <v>45</v>
          </cell>
          <cell r="B460">
            <v>120</v>
          </cell>
          <cell r="C460">
            <v>85</v>
          </cell>
          <cell r="D460" t="str">
            <v>M</v>
          </cell>
          <cell r="E460" t="str">
            <v>2509</v>
          </cell>
          <cell r="F460" t="str">
            <v>10</v>
          </cell>
          <cell r="G460">
            <v>3456</v>
          </cell>
          <cell r="H460">
            <v>26.5</v>
          </cell>
          <cell r="I460">
            <v>5.75</v>
          </cell>
          <cell r="J460">
            <v>40.658823529411762</v>
          </cell>
          <cell r="K460">
            <v>31.5</v>
          </cell>
          <cell r="L460">
            <v>1.2907563025210083</v>
          </cell>
          <cell r="M460">
            <v>5</v>
          </cell>
          <cell r="N460">
            <v>0</v>
          </cell>
          <cell r="O460">
            <v>0</v>
          </cell>
          <cell r="P460" t="str">
            <v>45732</v>
          </cell>
        </row>
        <row r="461">
          <cell r="A461">
            <v>46</v>
          </cell>
          <cell r="B461">
            <v>750</v>
          </cell>
          <cell r="C461">
            <v>275</v>
          </cell>
          <cell r="D461" t="str">
            <v>M</v>
          </cell>
          <cell r="E461" t="str">
            <v>2510-A</v>
          </cell>
          <cell r="F461" t="str">
            <v>10</v>
          </cell>
          <cell r="G461">
            <v>15619</v>
          </cell>
          <cell r="H461">
            <v>8.5</v>
          </cell>
          <cell r="I461">
            <v>9.75</v>
          </cell>
          <cell r="J461">
            <v>56.796363636363637</v>
          </cell>
          <cell r="K461">
            <v>59</v>
          </cell>
          <cell r="L461">
            <v>0.96265023112480741</v>
          </cell>
          <cell r="M461">
            <v>8</v>
          </cell>
          <cell r="N461">
            <v>0</v>
          </cell>
          <cell r="O461">
            <v>0</v>
          </cell>
          <cell r="P461" t="str">
            <v>45731</v>
          </cell>
        </row>
        <row r="462">
          <cell r="A462">
            <v>45</v>
          </cell>
          <cell r="B462">
            <v>150</v>
          </cell>
          <cell r="C462">
            <v>150</v>
          </cell>
          <cell r="D462" t="str">
            <v>M</v>
          </cell>
          <cell r="E462" t="str">
            <v>2539-A</v>
          </cell>
          <cell r="F462" t="str">
            <v>10</v>
          </cell>
          <cell r="G462">
            <v>3874</v>
          </cell>
          <cell r="H462">
            <v>22.75</v>
          </cell>
          <cell r="I462">
            <v>4.75</v>
          </cell>
          <cell r="J462">
            <v>25.826666666666668</v>
          </cell>
          <cell r="K462">
            <v>22.25</v>
          </cell>
          <cell r="L462">
            <v>1.1607490636704121</v>
          </cell>
          <cell r="M462">
            <v>8</v>
          </cell>
          <cell r="N462">
            <v>0</v>
          </cell>
          <cell r="O462">
            <v>0</v>
          </cell>
          <cell r="P462" t="str">
            <v>47516</v>
          </cell>
        </row>
        <row r="463">
          <cell r="A463">
            <v>40</v>
          </cell>
          <cell r="B463">
            <v>150</v>
          </cell>
          <cell r="C463">
            <v>150</v>
          </cell>
          <cell r="D463" t="str">
            <v>M</v>
          </cell>
          <cell r="E463" t="str">
            <v>2539-A</v>
          </cell>
          <cell r="F463" t="str">
            <v>10</v>
          </cell>
          <cell r="G463">
            <v>5852</v>
          </cell>
          <cell r="H463">
            <v>27</v>
          </cell>
          <cell r="I463">
            <v>6.25</v>
          </cell>
          <cell r="J463">
            <v>39.013333333333335</v>
          </cell>
          <cell r="K463">
            <v>28</v>
          </cell>
          <cell r="L463">
            <v>1.3933333333333333</v>
          </cell>
          <cell r="M463">
            <v>22</v>
          </cell>
          <cell r="N463">
            <v>0</v>
          </cell>
          <cell r="O463">
            <v>0</v>
          </cell>
          <cell r="P463" t="str">
            <v>46848</v>
          </cell>
        </row>
        <row r="464">
          <cell r="A464">
            <v>46</v>
          </cell>
          <cell r="B464">
            <v>150</v>
          </cell>
          <cell r="C464">
            <v>150</v>
          </cell>
          <cell r="D464" t="str">
            <v>M</v>
          </cell>
          <cell r="E464" t="str">
            <v>2539-A</v>
          </cell>
          <cell r="F464" t="str">
            <v>10</v>
          </cell>
          <cell r="G464">
            <v>5996</v>
          </cell>
          <cell r="H464">
            <v>23.5</v>
          </cell>
          <cell r="I464">
            <v>7</v>
          </cell>
          <cell r="J464">
            <v>39.973333333333336</v>
          </cell>
          <cell r="K464">
            <v>23.75</v>
          </cell>
          <cell r="L464">
            <v>1.6830877192982456</v>
          </cell>
          <cell r="M464">
            <v>12</v>
          </cell>
          <cell r="N464">
            <v>0</v>
          </cell>
          <cell r="O464">
            <v>0</v>
          </cell>
          <cell r="P464" t="str">
            <v>47555</v>
          </cell>
        </row>
        <row r="465">
          <cell r="A465">
            <v>36</v>
          </cell>
          <cell r="B465">
            <v>150</v>
          </cell>
          <cell r="C465">
            <v>150</v>
          </cell>
          <cell r="D465" t="str">
            <v>M</v>
          </cell>
          <cell r="E465" t="str">
            <v>2539-A</v>
          </cell>
          <cell r="F465" t="str">
            <v>10</v>
          </cell>
          <cell r="G465">
            <v>5153</v>
          </cell>
          <cell r="H465">
            <v>21</v>
          </cell>
          <cell r="I465">
            <v>2.5</v>
          </cell>
          <cell r="J465">
            <v>34.353333333333332</v>
          </cell>
          <cell r="K465">
            <v>19.75</v>
          </cell>
          <cell r="L465">
            <v>1.7394092827004219</v>
          </cell>
          <cell r="M465">
            <v>1</v>
          </cell>
          <cell r="N465">
            <v>0</v>
          </cell>
          <cell r="O465">
            <v>0</v>
          </cell>
          <cell r="P465" t="str">
            <v>45965</v>
          </cell>
        </row>
        <row r="466">
          <cell r="A466">
            <v>43</v>
          </cell>
          <cell r="B466">
            <v>150</v>
          </cell>
          <cell r="C466">
            <v>150</v>
          </cell>
          <cell r="D466" t="str">
            <v>M</v>
          </cell>
          <cell r="E466" t="str">
            <v>2539-A</v>
          </cell>
          <cell r="F466" t="str">
            <v>10</v>
          </cell>
          <cell r="G466">
            <v>4431</v>
          </cell>
          <cell r="H466">
            <v>17.25</v>
          </cell>
          <cell r="I466">
            <v>2.25</v>
          </cell>
          <cell r="J466">
            <v>29.54</v>
          </cell>
          <cell r="K466">
            <v>16.5</v>
          </cell>
          <cell r="L466">
            <v>1.7903030303030303</v>
          </cell>
          <cell r="M466">
            <v>12</v>
          </cell>
          <cell r="N466">
            <v>0</v>
          </cell>
          <cell r="O466">
            <v>0</v>
          </cell>
          <cell r="P466" t="str">
            <v>47123</v>
          </cell>
        </row>
        <row r="467">
          <cell r="A467">
            <v>42</v>
          </cell>
          <cell r="B467">
            <v>150</v>
          </cell>
          <cell r="C467">
            <v>150</v>
          </cell>
          <cell r="D467" t="str">
            <v>M</v>
          </cell>
          <cell r="E467" t="str">
            <v>2539-A</v>
          </cell>
          <cell r="F467" t="str">
            <v>10</v>
          </cell>
          <cell r="G467">
            <v>5382</v>
          </cell>
          <cell r="H467">
            <v>19.5</v>
          </cell>
          <cell r="I467">
            <v>5</v>
          </cell>
          <cell r="J467">
            <v>35.880000000000003</v>
          </cell>
          <cell r="K467">
            <v>20</v>
          </cell>
          <cell r="L467">
            <v>1.794</v>
          </cell>
          <cell r="M467">
            <v>11</v>
          </cell>
          <cell r="N467">
            <v>0</v>
          </cell>
          <cell r="O467">
            <v>0</v>
          </cell>
          <cell r="P467" t="str">
            <v>47123</v>
          </cell>
        </row>
        <row r="468">
          <cell r="A468">
            <v>40</v>
          </cell>
          <cell r="B468">
            <v>800</v>
          </cell>
          <cell r="C468">
            <v>120</v>
          </cell>
          <cell r="D468" t="str">
            <v>M</v>
          </cell>
          <cell r="E468" t="str">
            <v>2550</v>
          </cell>
          <cell r="F468" t="str">
            <v>10</v>
          </cell>
          <cell r="G468">
            <v>10262</v>
          </cell>
          <cell r="H468">
            <v>8.25</v>
          </cell>
          <cell r="I468">
            <v>3.25</v>
          </cell>
          <cell r="J468">
            <v>85.516666666666666</v>
          </cell>
          <cell r="K468">
            <v>53.5</v>
          </cell>
          <cell r="L468">
            <v>1.598442367601246</v>
          </cell>
          <cell r="M468">
            <v>11</v>
          </cell>
          <cell r="N468">
            <v>0</v>
          </cell>
          <cell r="O468">
            <v>0</v>
          </cell>
          <cell r="P468" t="str">
            <v>46533</v>
          </cell>
        </row>
        <row r="469">
          <cell r="A469">
            <v>36</v>
          </cell>
          <cell r="B469">
            <v>1500</v>
          </cell>
          <cell r="C469">
            <v>295</v>
          </cell>
          <cell r="D469" t="str">
            <v>M</v>
          </cell>
          <cell r="E469" t="str">
            <v>2551</v>
          </cell>
          <cell r="F469" t="str">
            <v>10</v>
          </cell>
          <cell r="G469">
            <v>1105</v>
          </cell>
          <cell r="H469">
            <v>0.5</v>
          </cell>
          <cell r="I469">
            <v>3</v>
          </cell>
          <cell r="J469">
            <v>3.7457627118644066</v>
          </cell>
          <cell r="K469">
            <v>4.5</v>
          </cell>
          <cell r="L469">
            <v>0.83239171374764587</v>
          </cell>
          <cell r="M469">
            <v>12</v>
          </cell>
          <cell r="N469">
            <v>0</v>
          </cell>
          <cell r="O469">
            <v>0</v>
          </cell>
          <cell r="P469" t="str">
            <v>46097</v>
          </cell>
        </row>
        <row r="470">
          <cell r="A470">
            <v>45</v>
          </cell>
          <cell r="B470">
            <v>1500</v>
          </cell>
          <cell r="C470">
            <v>295</v>
          </cell>
          <cell r="D470" t="str">
            <v>M</v>
          </cell>
          <cell r="E470" t="str">
            <v>2551</v>
          </cell>
          <cell r="F470" t="str">
            <v>10</v>
          </cell>
          <cell r="G470">
            <v>3834</v>
          </cell>
          <cell r="H470">
            <v>1.25</v>
          </cell>
          <cell r="I470">
            <v>0.25</v>
          </cell>
          <cell r="J470">
            <v>12.996610169491525</v>
          </cell>
          <cell r="K470">
            <v>13.5</v>
          </cell>
          <cell r="L470">
            <v>0.96271186440677969</v>
          </cell>
          <cell r="M470">
            <v>11</v>
          </cell>
          <cell r="N470">
            <v>0</v>
          </cell>
          <cell r="O470">
            <v>0</v>
          </cell>
          <cell r="P470" t="str">
            <v>47095</v>
          </cell>
        </row>
        <row r="471">
          <cell r="A471">
            <v>40</v>
          </cell>
          <cell r="B471">
            <v>1500</v>
          </cell>
          <cell r="C471">
            <v>295</v>
          </cell>
          <cell r="D471" t="str">
            <v>M</v>
          </cell>
          <cell r="E471" t="str">
            <v>2551</v>
          </cell>
          <cell r="F471" t="str">
            <v>10</v>
          </cell>
          <cell r="G471">
            <v>12559</v>
          </cell>
          <cell r="H471">
            <v>6</v>
          </cell>
          <cell r="I471">
            <v>4.5</v>
          </cell>
          <cell r="J471">
            <v>42.572881355932203</v>
          </cell>
          <cell r="K471">
            <v>35.5</v>
          </cell>
          <cell r="L471">
            <v>1.1992360945333016</v>
          </cell>
          <cell r="M471">
            <v>2</v>
          </cell>
          <cell r="N471">
            <v>0</v>
          </cell>
          <cell r="O471">
            <v>0</v>
          </cell>
          <cell r="P471" t="str">
            <v>46535</v>
          </cell>
        </row>
        <row r="472">
          <cell r="A472">
            <v>44</v>
          </cell>
          <cell r="B472">
            <v>1500</v>
          </cell>
          <cell r="C472">
            <v>295</v>
          </cell>
          <cell r="D472" t="str">
            <v>M</v>
          </cell>
          <cell r="E472" t="str">
            <v>2551</v>
          </cell>
          <cell r="F472" t="str">
            <v>10</v>
          </cell>
          <cell r="G472">
            <v>7492</v>
          </cell>
          <cell r="H472">
            <v>2.75</v>
          </cell>
          <cell r="I472">
            <v>2</v>
          </cell>
          <cell r="J472">
            <v>25.396610169491524</v>
          </cell>
          <cell r="K472">
            <v>20.25</v>
          </cell>
          <cell r="L472">
            <v>1.2541535886168653</v>
          </cell>
          <cell r="M472">
            <v>11</v>
          </cell>
          <cell r="N472">
            <v>0</v>
          </cell>
          <cell r="O472">
            <v>0</v>
          </cell>
          <cell r="P472" t="str">
            <v>47095</v>
          </cell>
        </row>
        <row r="473">
          <cell r="A473">
            <v>37</v>
          </cell>
          <cell r="B473">
            <v>1500</v>
          </cell>
          <cell r="C473">
            <v>295</v>
          </cell>
          <cell r="D473" t="str">
            <v>M</v>
          </cell>
          <cell r="E473" t="str">
            <v>2551</v>
          </cell>
          <cell r="F473" t="str">
            <v>10</v>
          </cell>
          <cell r="G473">
            <v>9183</v>
          </cell>
          <cell r="H473">
            <v>2.25</v>
          </cell>
          <cell r="I473">
            <v>1.25</v>
          </cell>
          <cell r="J473">
            <v>31.128813559322033</v>
          </cell>
          <cell r="K473">
            <v>24.5</v>
          </cell>
          <cell r="L473">
            <v>1.2705638187478381</v>
          </cell>
          <cell r="M473">
            <v>12</v>
          </cell>
          <cell r="N473">
            <v>0</v>
          </cell>
          <cell r="O473">
            <v>0</v>
          </cell>
          <cell r="P473" t="str">
            <v>46097</v>
          </cell>
        </row>
        <row r="474">
          <cell r="A474">
            <v>43</v>
          </cell>
          <cell r="B474">
            <v>1500</v>
          </cell>
          <cell r="C474">
            <v>295</v>
          </cell>
          <cell r="D474" t="str">
            <v>M</v>
          </cell>
          <cell r="E474" t="str">
            <v>2551</v>
          </cell>
          <cell r="F474" t="str">
            <v>10</v>
          </cell>
          <cell r="G474">
            <v>10225</v>
          </cell>
          <cell r="H474">
            <v>3.5</v>
          </cell>
          <cell r="I474">
            <v>3.75</v>
          </cell>
          <cell r="J474">
            <v>34.66101694915254</v>
          </cell>
          <cell r="K474">
            <v>27</v>
          </cell>
          <cell r="L474">
            <v>1.2837413684871311</v>
          </cell>
          <cell r="M474">
            <v>2</v>
          </cell>
          <cell r="N474">
            <v>0</v>
          </cell>
          <cell r="O474">
            <v>0</v>
          </cell>
          <cell r="P474" t="str">
            <v>47094</v>
          </cell>
        </row>
        <row r="475">
          <cell r="A475">
            <v>45</v>
          </cell>
          <cell r="B475">
            <v>1500</v>
          </cell>
          <cell r="C475">
            <v>295</v>
          </cell>
          <cell r="D475" t="str">
            <v>M</v>
          </cell>
          <cell r="E475" t="str">
            <v>2551</v>
          </cell>
          <cell r="F475" t="str">
            <v>10</v>
          </cell>
          <cell r="G475">
            <v>7224</v>
          </cell>
          <cell r="H475">
            <v>2.5</v>
          </cell>
          <cell r="I475">
            <v>1</v>
          </cell>
          <cell r="J475">
            <v>24.488135593220338</v>
          </cell>
          <cell r="K475">
            <v>18.5</v>
          </cell>
          <cell r="L475">
            <v>1.3236830050389372</v>
          </cell>
          <cell r="M475">
            <v>11</v>
          </cell>
          <cell r="N475">
            <v>0</v>
          </cell>
          <cell r="O475">
            <v>0</v>
          </cell>
          <cell r="P475" t="str">
            <v>47096</v>
          </cell>
        </row>
        <row r="476">
          <cell r="A476">
            <v>37</v>
          </cell>
          <cell r="B476">
            <v>200</v>
          </cell>
          <cell r="C476">
            <v>200</v>
          </cell>
          <cell r="D476" t="str">
            <v>M</v>
          </cell>
          <cell r="E476" t="str">
            <v>2563</v>
          </cell>
          <cell r="F476" t="str">
            <v>10</v>
          </cell>
          <cell r="G476">
            <v>186</v>
          </cell>
          <cell r="H476">
            <v>4</v>
          </cell>
          <cell r="I476">
            <v>6.25</v>
          </cell>
          <cell r="J476">
            <v>0.93</v>
          </cell>
          <cell r="K476">
            <v>4</v>
          </cell>
          <cell r="L476">
            <v>0.23250000000000001</v>
          </cell>
          <cell r="M476">
            <v>8</v>
          </cell>
          <cell r="N476">
            <v>0</v>
          </cell>
          <cell r="O476">
            <v>0</v>
          </cell>
          <cell r="P476" t="str">
            <v>46058</v>
          </cell>
        </row>
        <row r="477">
          <cell r="A477">
            <v>38</v>
          </cell>
          <cell r="B477">
            <v>200</v>
          </cell>
          <cell r="C477">
            <v>200</v>
          </cell>
          <cell r="D477" t="str">
            <v>M</v>
          </cell>
          <cell r="E477" t="str">
            <v>2563</v>
          </cell>
          <cell r="F477" t="str">
            <v>10</v>
          </cell>
          <cell r="G477">
            <v>2457</v>
          </cell>
          <cell r="H477">
            <v>14.75</v>
          </cell>
          <cell r="I477">
            <v>10.25</v>
          </cell>
          <cell r="J477">
            <v>12.285</v>
          </cell>
          <cell r="K477">
            <v>14.5</v>
          </cell>
          <cell r="L477">
            <v>0.84724137931034482</v>
          </cell>
          <cell r="M477">
            <v>2</v>
          </cell>
          <cell r="N477">
            <v>0</v>
          </cell>
          <cell r="O477">
            <v>0</v>
          </cell>
          <cell r="P477" t="str">
            <v>44809</v>
          </cell>
        </row>
        <row r="478">
          <cell r="A478">
            <v>39</v>
          </cell>
          <cell r="B478">
            <v>200</v>
          </cell>
          <cell r="C478">
            <v>200</v>
          </cell>
          <cell r="D478" t="str">
            <v>M</v>
          </cell>
          <cell r="E478" t="str">
            <v>2563</v>
          </cell>
          <cell r="F478" t="str">
            <v>10</v>
          </cell>
          <cell r="G478">
            <v>1116</v>
          </cell>
          <cell r="H478">
            <v>5.5</v>
          </cell>
          <cell r="I478">
            <v>1</v>
          </cell>
          <cell r="J478">
            <v>5.58</v>
          </cell>
          <cell r="K478">
            <v>5.5</v>
          </cell>
          <cell r="L478">
            <v>1.0145454545454546</v>
          </cell>
          <cell r="M478">
            <v>2</v>
          </cell>
          <cell r="N478">
            <v>0</v>
          </cell>
          <cell r="O478">
            <v>0</v>
          </cell>
          <cell r="P478" t="str">
            <v>46301</v>
          </cell>
        </row>
        <row r="479">
          <cell r="A479">
            <v>40</v>
          </cell>
          <cell r="B479">
            <v>200</v>
          </cell>
          <cell r="C479">
            <v>200</v>
          </cell>
          <cell r="D479" t="str">
            <v>M</v>
          </cell>
          <cell r="E479" t="str">
            <v>2563</v>
          </cell>
          <cell r="F479" t="str">
            <v>10</v>
          </cell>
          <cell r="G479">
            <v>8374</v>
          </cell>
          <cell r="H479">
            <v>39.75</v>
          </cell>
          <cell r="I479">
            <v>0.5</v>
          </cell>
          <cell r="J479">
            <v>41.87</v>
          </cell>
          <cell r="K479">
            <v>39.75</v>
          </cell>
          <cell r="L479">
            <v>1.0533333333333332</v>
          </cell>
          <cell r="M479">
            <v>2</v>
          </cell>
          <cell r="N479">
            <v>0</v>
          </cell>
          <cell r="O479">
            <v>0</v>
          </cell>
          <cell r="P479" t="str">
            <v>46301</v>
          </cell>
        </row>
        <row r="480">
          <cell r="A480">
            <v>39</v>
          </cell>
          <cell r="B480">
            <v>200</v>
          </cell>
          <cell r="C480">
            <v>200</v>
          </cell>
          <cell r="D480" t="str">
            <v>M</v>
          </cell>
          <cell r="E480" t="str">
            <v>2563</v>
          </cell>
          <cell r="F480" t="str">
            <v>10</v>
          </cell>
          <cell r="G480">
            <v>9441</v>
          </cell>
          <cell r="H480">
            <v>41.25</v>
          </cell>
          <cell r="I480">
            <v>2.25</v>
          </cell>
          <cell r="J480">
            <v>47.204999999999998</v>
          </cell>
          <cell r="K480">
            <v>42</v>
          </cell>
          <cell r="L480">
            <v>1.1239285714285714</v>
          </cell>
          <cell r="M480">
            <v>2</v>
          </cell>
          <cell r="N480">
            <v>0</v>
          </cell>
          <cell r="O480">
            <v>0</v>
          </cell>
          <cell r="P480" t="str">
            <v>44809</v>
          </cell>
        </row>
        <row r="481">
          <cell r="A481">
            <v>39</v>
          </cell>
          <cell r="B481">
            <v>200</v>
          </cell>
          <cell r="C481">
            <v>200</v>
          </cell>
          <cell r="D481" t="str">
            <v>M</v>
          </cell>
          <cell r="E481" t="str">
            <v>2563</v>
          </cell>
          <cell r="F481" t="str">
            <v>10</v>
          </cell>
          <cell r="G481">
            <v>10363</v>
          </cell>
          <cell r="H481">
            <v>41</v>
          </cell>
          <cell r="I481">
            <v>2</v>
          </cell>
          <cell r="J481">
            <v>51.814999999999998</v>
          </cell>
          <cell r="K481">
            <v>40.75</v>
          </cell>
          <cell r="L481">
            <v>1.2715337423312882</v>
          </cell>
          <cell r="M481">
            <v>2</v>
          </cell>
          <cell r="N481">
            <v>0</v>
          </cell>
          <cell r="O481">
            <v>0</v>
          </cell>
          <cell r="P481" t="str">
            <v>45559</v>
          </cell>
        </row>
        <row r="482">
          <cell r="A482">
            <v>42</v>
          </cell>
          <cell r="B482">
            <v>150</v>
          </cell>
          <cell r="C482">
            <v>150</v>
          </cell>
          <cell r="D482" t="str">
            <v>M</v>
          </cell>
          <cell r="E482" t="str">
            <v>2565</v>
          </cell>
          <cell r="F482" t="str">
            <v>10</v>
          </cell>
          <cell r="G482">
            <v>8687</v>
          </cell>
          <cell r="H482">
            <v>46.25</v>
          </cell>
          <cell r="I482">
            <v>5.5</v>
          </cell>
          <cell r="J482">
            <v>57.913333333333334</v>
          </cell>
          <cell r="K482">
            <v>52.25</v>
          </cell>
          <cell r="L482">
            <v>1.1083891547049443</v>
          </cell>
          <cell r="M482">
            <v>2</v>
          </cell>
          <cell r="N482">
            <v>0</v>
          </cell>
          <cell r="O482">
            <v>0</v>
          </cell>
          <cell r="P482" t="str">
            <v>45073</v>
          </cell>
        </row>
        <row r="483">
          <cell r="A483">
            <v>46</v>
          </cell>
          <cell r="B483">
            <v>150</v>
          </cell>
          <cell r="C483">
            <v>150</v>
          </cell>
          <cell r="D483" t="str">
            <v>M</v>
          </cell>
          <cell r="E483" t="str">
            <v>2565</v>
          </cell>
          <cell r="F483" t="str">
            <v>10</v>
          </cell>
          <cell r="G483">
            <v>6870</v>
          </cell>
          <cell r="H483">
            <v>41.5</v>
          </cell>
          <cell r="I483">
            <v>6.5</v>
          </cell>
          <cell r="J483">
            <v>45.8</v>
          </cell>
          <cell r="K483">
            <v>40</v>
          </cell>
          <cell r="L483">
            <v>1.145</v>
          </cell>
          <cell r="M483">
            <v>4</v>
          </cell>
          <cell r="N483">
            <v>0</v>
          </cell>
          <cell r="O483">
            <v>0</v>
          </cell>
          <cell r="P483" t="str">
            <v>45810</v>
          </cell>
        </row>
        <row r="484">
          <cell r="A484">
            <v>43</v>
          </cell>
          <cell r="B484">
            <v>150</v>
          </cell>
          <cell r="C484">
            <v>150</v>
          </cell>
          <cell r="D484" t="str">
            <v>M</v>
          </cell>
          <cell r="E484" t="str">
            <v>2565</v>
          </cell>
          <cell r="F484" t="str">
            <v>10</v>
          </cell>
          <cell r="G484">
            <v>5395</v>
          </cell>
          <cell r="H484">
            <v>27.5</v>
          </cell>
          <cell r="I484">
            <v>2.75</v>
          </cell>
          <cell r="J484">
            <v>35.966666666666669</v>
          </cell>
          <cell r="K484">
            <v>28</v>
          </cell>
          <cell r="L484">
            <v>1.2845238095238096</v>
          </cell>
          <cell r="M484">
            <v>2</v>
          </cell>
          <cell r="N484">
            <v>0</v>
          </cell>
          <cell r="O484">
            <v>0</v>
          </cell>
          <cell r="P484" t="str">
            <v>45556</v>
          </cell>
        </row>
        <row r="485">
          <cell r="A485">
            <v>42</v>
          </cell>
          <cell r="B485">
            <v>150</v>
          </cell>
          <cell r="C485">
            <v>150</v>
          </cell>
          <cell r="D485" t="str">
            <v>M</v>
          </cell>
          <cell r="E485" t="str">
            <v>2565</v>
          </cell>
          <cell r="F485" t="str">
            <v>10</v>
          </cell>
          <cell r="G485">
            <v>1269</v>
          </cell>
          <cell r="H485">
            <v>4.25</v>
          </cell>
          <cell r="I485">
            <v>0.5</v>
          </cell>
          <cell r="J485">
            <v>8.4600000000000009</v>
          </cell>
          <cell r="K485">
            <v>4.25</v>
          </cell>
          <cell r="L485">
            <v>1.9905882352941178</v>
          </cell>
          <cell r="M485">
            <v>2</v>
          </cell>
          <cell r="N485">
            <v>0</v>
          </cell>
          <cell r="O485">
            <v>0</v>
          </cell>
          <cell r="P485" t="str">
            <v>45556</v>
          </cell>
        </row>
        <row r="486">
          <cell r="A486">
            <v>36</v>
          </cell>
          <cell r="B486">
            <v>1000</v>
          </cell>
          <cell r="C486">
            <v>230</v>
          </cell>
          <cell r="D486" t="str">
            <v>M</v>
          </cell>
          <cell r="E486" t="str">
            <v>2568</v>
          </cell>
          <cell r="F486" t="str">
            <v>10</v>
          </cell>
          <cell r="G486">
            <v>10973</v>
          </cell>
          <cell r="H486">
            <v>4.25</v>
          </cell>
          <cell r="I486">
            <v>3.75</v>
          </cell>
          <cell r="J486">
            <v>47.708695652173915</v>
          </cell>
          <cell r="K486">
            <v>42</v>
          </cell>
          <cell r="L486">
            <v>1.1359213250517599</v>
          </cell>
          <cell r="M486">
            <v>22</v>
          </cell>
          <cell r="N486">
            <v>0</v>
          </cell>
          <cell r="O486">
            <v>0</v>
          </cell>
          <cell r="P486" t="str">
            <v>45458</v>
          </cell>
        </row>
        <row r="487">
          <cell r="A487">
            <v>38</v>
          </cell>
          <cell r="B487">
            <v>1200</v>
          </cell>
          <cell r="C487">
            <v>150</v>
          </cell>
          <cell r="D487" t="str">
            <v>M</v>
          </cell>
          <cell r="E487" t="str">
            <v>2571</v>
          </cell>
          <cell r="F487" t="str">
            <v>10</v>
          </cell>
          <cell r="G487">
            <v>208</v>
          </cell>
          <cell r="H487">
            <v>0</v>
          </cell>
          <cell r="I487">
            <v>0.75</v>
          </cell>
          <cell r="J487">
            <v>1.3866666666666667</v>
          </cell>
          <cell r="K487">
            <v>1.39</v>
          </cell>
          <cell r="L487">
            <v>0.99760191846522794</v>
          </cell>
          <cell r="M487">
            <v>12</v>
          </cell>
          <cell r="N487">
            <v>0</v>
          </cell>
          <cell r="O487">
            <v>0</v>
          </cell>
          <cell r="P487" t="str">
            <v>44831</v>
          </cell>
        </row>
        <row r="488">
          <cell r="A488">
            <v>37</v>
          </cell>
          <cell r="B488">
            <v>1200</v>
          </cell>
          <cell r="C488">
            <v>150</v>
          </cell>
          <cell r="D488" t="str">
            <v>M</v>
          </cell>
          <cell r="E488" t="str">
            <v>2571</v>
          </cell>
          <cell r="F488" t="str">
            <v>10</v>
          </cell>
          <cell r="G488">
            <v>13322</v>
          </cell>
          <cell r="H488">
            <v>7</v>
          </cell>
          <cell r="I488">
            <v>3.75</v>
          </cell>
          <cell r="J488">
            <v>88.813333333333333</v>
          </cell>
          <cell r="K488">
            <v>76.5</v>
          </cell>
          <cell r="L488">
            <v>1.1609586056644881</v>
          </cell>
          <cell r="M488">
            <v>12</v>
          </cell>
          <cell r="N488">
            <v>0</v>
          </cell>
          <cell r="O488">
            <v>0</v>
          </cell>
          <cell r="P488" t="str">
            <v>44831</v>
          </cell>
        </row>
        <row r="489">
          <cell r="A489">
            <v>39</v>
          </cell>
          <cell r="B489">
            <v>1000</v>
          </cell>
          <cell r="C489">
            <v>110</v>
          </cell>
          <cell r="D489" t="str">
            <v>M</v>
          </cell>
          <cell r="E489" t="str">
            <v>2576-A</v>
          </cell>
          <cell r="F489" t="str">
            <v>10</v>
          </cell>
          <cell r="G489">
            <v>2602</v>
          </cell>
          <cell r="H489">
            <v>1.5</v>
          </cell>
          <cell r="I489">
            <v>1</v>
          </cell>
          <cell r="J489">
            <v>23.654545454545456</v>
          </cell>
          <cell r="K489">
            <v>25.5</v>
          </cell>
          <cell r="L489">
            <v>0.92762923351158655</v>
          </cell>
          <cell r="M489">
            <v>20</v>
          </cell>
          <cell r="N489">
            <v>0</v>
          </cell>
          <cell r="O489">
            <v>0</v>
          </cell>
          <cell r="P489" t="str">
            <v>46540</v>
          </cell>
        </row>
        <row r="490">
          <cell r="A490">
            <v>40</v>
          </cell>
          <cell r="B490">
            <v>1000</v>
          </cell>
          <cell r="C490">
            <v>110</v>
          </cell>
          <cell r="D490" t="str">
            <v>M</v>
          </cell>
          <cell r="E490" t="str">
            <v>2576-A</v>
          </cell>
          <cell r="F490" t="str">
            <v>10</v>
          </cell>
          <cell r="G490">
            <v>2780</v>
          </cell>
          <cell r="H490">
            <v>1.5</v>
          </cell>
          <cell r="I490">
            <v>1</v>
          </cell>
          <cell r="J490">
            <v>25.272727272727273</v>
          </cell>
          <cell r="K490">
            <v>27</v>
          </cell>
          <cell r="L490">
            <v>0.9360269360269361</v>
          </cell>
          <cell r="M490">
            <v>20</v>
          </cell>
          <cell r="N490">
            <v>0</v>
          </cell>
          <cell r="O490">
            <v>0</v>
          </cell>
          <cell r="P490" t="str">
            <v>46540</v>
          </cell>
        </row>
        <row r="491">
          <cell r="A491">
            <v>46</v>
          </cell>
          <cell r="B491">
            <v>1000</v>
          </cell>
          <cell r="C491">
            <v>110</v>
          </cell>
          <cell r="D491" t="str">
            <v>M</v>
          </cell>
          <cell r="E491" t="str">
            <v>2576-A</v>
          </cell>
          <cell r="F491" t="str">
            <v>10</v>
          </cell>
          <cell r="G491">
            <v>5517</v>
          </cell>
          <cell r="H491">
            <v>2</v>
          </cell>
          <cell r="I491">
            <v>1.75</v>
          </cell>
          <cell r="J491">
            <v>50.154545454545456</v>
          </cell>
          <cell r="K491">
            <v>41.5</v>
          </cell>
          <cell r="L491">
            <v>1.2085432639649507</v>
          </cell>
          <cell r="M491">
            <v>18</v>
          </cell>
          <cell r="N491">
            <v>0</v>
          </cell>
          <cell r="O491">
            <v>0</v>
          </cell>
          <cell r="P491" t="str">
            <v>47097</v>
          </cell>
        </row>
        <row r="492">
          <cell r="A492">
            <v>41</v>
          </cell>
          <cell r="B492">
            <v>1500</v>
          </cell>
          <cell r="C492">
            <v>400</v>
          </cell>
          <cell r="D492" t="str">
            <v>M</v>
          </cell>
          <cell r="E492" t="str">
            <v>2621-A</v>
          </cell>
          <cell r="F492" t="str">
            <v>10</v>
          </cell>
          <cell r="G492">
            <v>15359</v>
          </cell>
          <cell r="H492">
            <v>8</v>
          </cell>
          <cell r="I492">
            <v>6.75</v>
          </cell>
          <cell r="J492">
            <v>38.397500000000001</v>
          </cell>
          <cell r="K492">
            <v>32.25</v>
          </cell>
          <cell r="L492">
            <v>1.1906201550387596</v>
          </cell>
          <cell r="M492">
            <v>8</v>
          </cell>
          <cell r="N492">
            <v>0</v>
          </cell>
          <cell r="O492">
            <v>0</v>
          </cell>
          <cell r="P492" t="str">
            <v>44415</v>
          </cell>
        </row>
        <row r="493">
          <cell r="A493">
            <v>42</v>
          </cell>
          <cell r="B493">
            <v>1500</v>
          </cell>
          <cell r="C493">
            <v>400</v>
          </cell>
          <cell r="D493" t="str">
            <v>M</v>
          </cell>
          <cell r="E493" t="str">
            <v>2621-A</v>
          </cell>
          <cell r="F493" t="str">
            <v>10</v>
          </cell>
          <cell r="G493">
            <v>16320</v>
          </cell>
          <cell r="H493">
            <v>4.5</v>
          </cell>
          <cell r="I493">
            <v>2.5</v>
          </cell>
          <cell r="J493">
            <v>40.799999999999997</v>
          </cell>
          <cell r="K493">
            <v>29.5</v>
          </cell>
          <cell r="L493">
            <v>1.3830508474576271</v>
          </cell>
          <cell r="M493">
            <v>8</v>
          </cell>
          <cell r="N493">
            <v>0</v>
          </cell>
          <cell r="O493">
            <v>0</v>
          </cell>
          <cell r="P493" t="str">
            <v>45549</v>
          </cell>
        </row>
        <row r="494">
          <cell r="A494">
            <v>44</v>
          </cell>
          <cell r="B494">
            <v>1500</v>
          </cell>
          <cell r="C494">
            <v>400</v>
          </cell>
          <cell r="D494" t="str">
            <v>M</v>
          </cell>
          <cell r="E494" t="str">
            <v>2621-B</v>
          </cell>
          <cell r="F494" t="str">
            <v>10</v>
          </cell>
          <cell r="G494">
            <v>15943</v>
          </cell>
          <cell r="H494">
            <v>4.5</v>
          </cell>
          <cell r="I494">
            <v>3.25</v>
          </cell>
          <cell r="J494">
            <v>39.857500000000002</v>
          </cell>
          <cell r="K494">
            <v>34</v>
          </cell>
          <cell r="L494">
            <v>1.172279411764706</v>
          </cell>
          <cell r="M494">
            <v>22</v>
          </cell>
          <cell r="N494">
            <v>0</v>
          </cell>
          <cell r="O494">
            <v>0</v>
          </cell>
          <cell r="P494" t="str">
            <v>45552</v>
          </cell>
        </row>
        <row r="495">
          <cell r="A495">
            <v>37</v>
          </cell>
          <cell r="B495">
            <v>1500</v>
          </cell>
          <cell r="C495">
            <v>400</v>
          </cell>
          <cell r="D495" t="str">
            <v>M</v>
          </cell>
          <cell r="E495" t="str">
            <v>2621-B</v>
          </cell>
          <cell r="F495" t="str">
            <v>10</v>
          </cell>
          <cell r="G495">
            <v>16528</v>
          </cell>
          <cell r="H495">
            <v>6.5</v>
          </cell>
          <cell r="I495">
            <v>2.75</v>
          </cell>
          <cell r="J495">
            <v>41.32</v>
          </cell>
          <cell r="K495">
            <v>32.5</v>
          </cell>
          <cell r="L495">
            <v>1.2713846153846153</v>
          </cell>
          <cell r="M495">
            <v>22</v>
          </cell>
          <cell r="N495">
            <v>0</v>
          </cell>
          <cell r="O495">
            <v>0</v>
          </cell>
          <cell r="P495" t="str">
            <v>45551</v>
          </cell>
        </row>
        <row r="496">
          <cell r="A496">
            <v>46</v>
          </cell>
          <cell r="B496">
            <v>1500</v>
          </cell>
          <cell r="C496">
            <v>625</v>
          </cell>
          <cell r="D496" t="str">
            <v>M</v>
          </cell>
          <cell r="E496" t="str">
            <v>2628</v>
          </cell>
          <cell r="F496" t="str">
            <v>10</v>
          </cell>
          <cell r="G496">
            <v>6689</v>
          </cell>
          <cell r="H496">
            <v>1.25</v>
          </cell>
          <cell r="I496">
            <v>1.25</v>
          </cell>
          <cell r="J496">
            <v>10.702400000000001</v>
          </cell>
          <cell r="K496">
            <v>11</v>
          </cell>
          <cell r="L496">
            <v>0.97294545454545467</v>
          </cell>
          <cell r="M496">
            <v>14</v>
          </cell>
          <cell r="N496">
            <v>0</v>
          </cell>
          <cell r="O496">
            <v>0</v>
          </cell>
          <cell r="P496" t="str">
            <v>47259</v>
          </cell>
        </row>
        <row r="497">
          <cell r="A497">
            <v>45</v>
          </cell>
          <cell r="B497">
            <v>1500</v>
          </cell>
          <cell r="C497">
            <v>625</v>
          </cell>
          <cell r="D497" t="str">
            <v>M</v>
          </cell>
          <cell r="E497" t="str">
            <v>2628</v>
          </cell>
          <cell r="F497" t="str">
            <v>10</v>
          </cell>
          <cell r="G497">
            <v>3716</v>
          </cell>
          <cell r="H497">
            <v>0.5</v>
          </cell>
          <cell r="I497">
            <v>3</v>
          </cell>
          <cell r="J497">
            <v>5.9455999999999998</v>
          </cell>
          <cell r="K497">
            <v>6</v>
          </cell>
          <cell r="L497">
            <v>0.99093333333333333</v>
          </cell>
          <cell r="M497">
            <v>14</v>
          </cell>
          <cell r="N497">
            <v>0</v>
          </cell>
          <cell r="O497">
            <v>0</v>
          </cell>
          <cell r="P497" t="str">
            <v>47259</v>
          </cell>
        </row>
        <row r="498">
          <cell r="A498">
            <v>38</v>
          </cell>
          <cell r="B498">
            <v>1500</v>
          </cell>
          <cell r="C498">
            <v>625</v>
          </cell>
          <cell r="D498" t="str">
            <v>M</v>
          </cell>
          <cell r="E498" t="str">
            <v>2628</v>
          </cell>
          <cell r="F498" t="str">
            <v>10</v>
          </cell>
          <cell r="G498">
            <v>12476</v>
          </cell>
          <cell r="H498">
            <v>2.25</v>
          </cell>
          <cell r="I498">
            <v>1.5</v>
          </cell>
          <cell r="J498">
            <v>19.961600000000001</v>
          </cell>
          <cell r="K498">
            <v>20</v>
          </cell>
          <cell r="L498">
            <v>0.99808000000000008</v>
          </cell>
          <cell r="M498">
            <v>13</v>
          </cell>
          <cell r="N498">
            <v>0</v>
          </cell>
          <cell r="O498">
            <v>0</v>
          </cell>
          <cell r="P498" t="str">
            <v>46085</v>
          </cell>
        </row>
        <row r="499">
          <cell r="A499">
            <v>38</v>
          </cell>
          <cell r="B499">
            <v>500</v>
          </cell>
          <cell r="C499">
            <v>135</v>
          </cell>
          <cell r="D499" t="str">
            <v>M</v>
          </cell>
          <cell r="E499" t="str">
            <v>2635-A</v>
          </cell>
          <cell r="F499" t="str">
            <v>10</v>
          </cell>
          <cell r="G499">
            <v>6573</v>
          </cell>
          <cell r="H499">
            <v>7</v>
          </cell>
          <cell r="I499">
            <v>3.75</v>
          </cell>
          <cell r="J499">
            <v>48.68888888888889</v>
          </cell>
          <cell r="K499">
            <v>44</v>
          </cell>
          <cell r="L499">
            <v>1.1065656565656565</v>
          </cell>
          <cell r="M499">
            <v>22</v>
          </cell>
          <cell r="N499">
            <v>0</v>
          </cell>
          <cell r="O499">
            <v>0</v>
          </cell>
          <cell r="P499" t="str">
            <v>46157</v>
          </cell>
        </row>
        <row r="500">
          <cell r="A500">
            <v>41</v>
          </cell>
          <cell r="B500">
            <v>2000</v>
          </cell>
          <cell r="C500">
            <v>250</v>
          </cell>
          <cell r="D500" t="str">
            <v>M</v>
          </cell>
          <cell r="E500" t="str">
            <v>2649</v>
          </cell>
          <cell r="F500" t="str">
            <v>10</v>
          </cell>
          <cell r="G500">
            <v>20008</v>
          </cell>
          <cell r="H500">
            <v>2.5</v>
          </cell>
          <cell r="I500">
            <v>3.75</v>
          </cell>
          <cell r="J500">
            <v>80.031999999999996</v>
          </cell>
          <cell r="K500">
            <v>15.5</v>
          </cell>
          <cell r="L500">
            <v>5.1633548387096768</v>
          </cell>
          <cell r="M500">
            <v>14</v>
          </cell>
          <cell r="N500">
            <v>0</v>
          </cell>
          <cell r="O500">
            <v>0</v>
          </cell>
          <cell r="P500" t="str">
            <v>46954</v>
          </cell>
        </row>
        <row r="501">
          <cell r="A501">
            <v>43</v>
          </cell>
          <cell r="B501">
            <v>2000</v>
          </cell>
          <cell r="C501">
            <v>244</v>
          </cell>
          <cell r="D501" t="str">
            <v>M</v>
          </cell>
          <cell r="E501" t="str">
            <v>2654</v>
          </cell>
          <cell r="F501" t="str">
            <v>10</v>
          </cell>
          <cell r="G501">
            <v>8041</v>
          </cell>
          <cell r="H501">
            <v>3</v>
          </cell>
          <cell r="I501">
            <v>1.5</v>
          </cell>
          <cell r="J501">
            <v>32.954918032786885</v>
          </cell>
          <cell r="K501">
            <v>30.25</v>
          </cell>
          <cell r="L501">
            <v>1.0894187779433682</v>
          </cell>
          <cell r="M501">
            <v>8</v>
          </cell>
          <cell r="N501">
            <v>0</v>
          </cell>
          <cell r="O501">
            <v>0</v>
          </cell>
          <cell r="P501" t="str">
            <v>45540</v>
          </cell>
        </row>
        <row r="502">
          <cell r="A502">
            <v>42</v>
          </cell>
          <cell r="B502">
            <v>2000</v>
          </cell>
          <cell r="C502">
            <v>244</v>
          </cell>
          <cell r="D502" t="str">
            <v>M</v>
          </cell>
          <cell r="E502" t="str">
            <v>2654</v>
          </cell>
          <cell r="F502" t="str">
            <v>10</v>
          </cell>
          <cell r="G502">
            <v>17351</v>
          </cell>
          <cell r="H502">
            <v>7.75</v>
          </cell>
          <cell r="I502">
            <v>2.75</v>
          </cell>
          <cell r="J502">
            <v>71.110655737704917</v>
          </cell>
          <cell r="K502">
            <v>65</v>
          </cell>
          <cell r="L502">
            <v>1.0940100882723833</v>
          </cell>
          <cell r="M502">
            <v>8</v>
          </cell>
          <cell r="N502">
            <v>0</v>
          </cell>
          <cell r="O502">
            <v>0</v>
          </cell>
          <cell r="P502" t="str">
            <v>45540</v>
          </cell>
        </row>
        <row r="503">
          <cell r="A503">
            <v>36</v>
          </cell>
          <cell r="B503">
            <v>2000</v>
          </cell>
          <cell r="C503">
            <v>244</v>
          </cell>
          <cell r="D503" t="str">
            <v>M</v>
          </cell>
          <cell r="E503" t="str">
            <v>2654</v>
          </cell>
          <cell r="F503" t="str">
            <v>10</v>
          </cell>
          <cell r="G503">
            <v>10139</v>
          </cell>
          <cell r="H503">
            <v>3</v>
          </cell>
          <cell r="I503">
            <v>4</v>
          </cell>
          <cell r="J503">
            <v>41.553278688524593</v>
          </cell>
          <cell r="K503">
            <v>36.5</v>
          </cell>
          <cell r="L503">
            <v>1.1384459914664271</v>
          </cell>
          <cell r="M503">
            <v>22</v>
          </cell>
          <cell r="N503">
            <v>0</v>
          </cell>
          <cell r="O503">
            <v>0</v>
          </cell>
          <cell r="P503" t="str">
            <v>44409</v>
          </cell>
        </row>
        <row r="504">
          <cell r="A504">
            <v>37</v>
          </cell>
          <cell r="B504">
            <v>2000</v>
          </cell>
          <cell r="C504">
            <v>244</v>
          </cell>
          <cell r="D504" t="str">
            <v>M</v>
          </cell>
          <cell r="E504" t="str">
            <v>2654</v>
          </cell>
          <cell r="F504" t="str">
            <v>10</v>
          </cell>
          <cell r="G504">
            <v>15916</v>
          </cell>
          <cell r="H504">
            <v>5</v>
          </cell>
          <cell r="I504">
            <v>1.75</v>
          </cell>
          <cell r="J504">
            <v>65.229508196721312</v>
          </cell>
          <cell r="K504">
            <v>55</v>
          </cell>
          <cell r="L504">
            <v>1.1859910581222057</v>
          </cell>
          <cell r="M504">
            <v>22</v>
          </cell>
          <cell r="N504">
            <v>0</v>
          </cell>
          <cell r="O504">
            <v>0</v>
          </cell>
          <cell r="P504" t="str">
            <v>44409</v>
          </cell>
        </row>
        <row r="505">
          <cell r="A505">
            <v>39</v>
          </cell>
          <cell r="B505">
            <v>1500</v>
          </cell>
          <cell r="C505">
            <v>580</v>
          </cell>
          <cell r="D505" t="str">
            <v>M</v>
          </cell>
          <cell r="E505" t="str">
            <v>2673</v>
          </cell>
          <cell r="F505" t="str">
            <v>10</v>
          </cell>
          <cell r="G505">
            <v>26458</v>
          </cell>
          <cell r="H505">
            <v>8</v>
          </cell>
          <cell r="I505">
            <v>2</v>
          </cell>
          <cell r="J505">
            <v>45.617241379310343</v>
          </cell>
          <cell r="K505">
            <v>44</v>
          </cell>
          <cell r="L505">
            <v>1.0367554858934169</v>
          </cell>
          <cell r="M505">
            <v>20</v>
          </cell>
          <cell r="N505">
            <v>0</v>
          </cell>
          <cell r="O505">
            <v>0</v>
          </cell>
          <cell r="P505" t="str">
            <v>46100</v>
          </cell>
        </row>
        <row r="506">
          <cell r="A506">
            <v>44</v>
          </cell>
          <cell r="B506">
            <v>1750</v>
          </cell>
          <cell r="C506">
            <v>330</v>
          </cell>
          <cell r="D506" t="str">
            <v>M</v>
          </cell>
          <cell r="E506" t="str">
            <v>2676</v>
          </cell>
          <cell r="F506" t="str">
            <v>10</v>
          </cell>
          <cell r="G506">
            <v>8510</v>
          </cell>
          <cell r="H506">
            <v>5</v>
          </cell>
          <cell r="I506">
            <v>1.5</v>
          </cell>
          <cell r="J506">
            <v>25.787878787878789</v>
          </cell>
          <cell r="K506">
            <v>28</v>
          </cell>
          <cell r="L506">
            <v>0.92099567099567103</v>
          </cell>
          <cell r="M506">
            <v>13</v>
          </cell>
          <cell r="N506">
            <v>0</v>
          </cell>
          <cell r="O506">
            <v>0</v>
          </cell>
          <cell r="P506" t="str">
            <v>46081</v>
          </cell>
        </row>
        <row r="507">
          <cell r="A507">
            <v>38</v>
          </cell>
          <cell r="B507">
            <v>1750</v>
          </cell>
          <cell r="C507">
            <v>330</v>
          </cell>
          <cell r="D507" t="str">
            <v>M</v>
          </cell>
          <cell r="E507" t="str">
            <v>2676</v>
          </cell>
          <cell r="F507" t="str">
            <v>10</v>
          </cell>
          <cell r="G507">
            <v>23246</v>
          </cell>
          <cell r="H507">
            <v>10.25</v>
          </cell>
          <cell r="I507">
            <v>3.5</v>
          </cell>
          <cell r="J507">
            <v>70.442424242424238</v>
          </cell>
          <cell r="K507">
            <v>65.75</v>
          </cell>
          <cell r="L507">
            <v>1.0713676690863001</v>
          </cell>
          <cell r="M507">
            <v>13</v>
          </cell>
          <cell r="N507">
            <v>0</v>
          </cell>
          <cell r="O507">
            <v>0</v>
          </cell>
          <cell r="P507" t="str">
            <v>46080</v>
          </cell>
        </row>
        <row r="508">
          <cell r="A508">
            <v>36</v>
          </cell>
          <cell r="B508">
            <v>1750</v>
          </cell>
          <cell r="C508">
            <v>330</v>
          </cell>
          <cell r="D508" t="str">
            <v>M</v>
          </cell>
          <cell r="E508" t="str">
            <v>2676</v>
          </cell>
          <cell r="F508" t="str">
            <v>10</v>
          </cell>
          <cell r="G508">
            <v>33020</v>
          </cell>
          <cell r="H508">
            <v>10</v>
          </cell>
          <cell r="I508">
            <v>3.25</v>
          </cell>
          <cell r="J508">
            <v>100.06060606060606</v>
          </cell>
          <cell r="K508">
            <v>87</v>
          </cell>
          <cell r="L508">
            <v>1.1501219087425985</v>
          </cell>
          <cell r="M508">
            <v>13</v>
          </cell>
          <cell r="N508">
            <v>0</v>
          </cell>
          <cell r="O508">
            <v>0</v>
          </cell>
          <cell r="P508" t="str">
            <v>45287</v>
          </cell>
        </row>
        <row r="509">
          <cell r="A509">
            <v>43</v>
          </cell>
          <cell r="B509">
            <v>1750</v>
          </cell>
          <cell r="C509">
            <v>330</v>
          </cell>
          <cell r="D509" t="str">
            <v>M</v>
          </cell>
          <cell r="E509" t="str">
            <v>2676</v>
          </cell>
          <cell r="F509" t="str">
            <v>10</v>
          </cell>
          <cell r="G509">
            <v>21726</v>
          </cell>
          <cell r="H509">
            <v>6.75</v>
          </cell>
          <cell r="I509">
            <v>2.75</v>
          </cell>
          <cell r="J509">
            <v>65.836363636363643</v>
          </cell>
          <cell r="K509">
            <v>56.5</v>
          </cell>
          <cell r="L509">
            <v>1.1652453740949318</v>
          </cell>
          <cell r="M509">
            <v>13</v>
          </cell>
          <cell r="N509">
            <v>0</v>
          </cell>
          <cell r="O509">
            <v>0</v>
          </cell>
          <cell r="P509" t="str">
            <v>46081</v>
          </cell>
        </row>
        <row r="510">
          <cell r="A510">
            <v>39</v>
          </cell>
          <cell r="B510">
            <v>1750</v>
          </cell>
          <cell r="C510">
            <v>330</v>
          </cell>
          <cell r="D510" t="str">
            <v>M</v>
          </cell>
          <cell r="E510" t="str">
            <v>2676</v>
          </cell>
          <cell r="F510" t="str">
            <v>10</v>
          </cell>
          <cell r="G510">
            <v>8566</v>
          </cell>
          <cell r="H510">
            <v>2.5</v>
          </cell>
          <cell r="I510">
            <v>1</v>
          </cell>
          <cell r="J510">
            <v>25.957575757575757</v>
          </cell>
          <cell r="K510">
            <v>22</v>
          </cell>
          <cell r="L510">
            <v>1.1798898071625343</v>
          </cell>
          <cell r="M510">
            <v>13</v>
          </cell>
          <cell r="N510">
            <v>0</v>
          </cell>
          <cell r="O510">
            <v>0</v>
          </cell>
          <cell r="P510" t="str">
            <v>46080</v>
          </cell>
        </row>
        <row r="511">
          <cell r="A511">
            <v>36</v>
          </cell>
          <cell r="B511">
            <v>55</v>
          </cell>
          <cell r="C511">
            <v>55</v>
          </cell>
          <cell r="D511" t="str">
            <v>M</v>
          </cell>
          <cell r="E511" t="str">
            <v>2679-B</v>
          </cell>
          <cell r="F511" t="str">
            <v>10</v>
          </cell>
          <cell r="G511">
            <v>2000</v>
          </cell>
          <cell r="H511">
            <v>30.75</v>
          </cell>
          <cell r="I511">
            <v>5</v>
          </cell>
          <cell r="J511">
            <v>36.363636363636367</v>
          </cell>
          <cell r="K511">
            <v>30</v>
          </cell>
          <cell r="L511">
            <v>1.2121212121212122</v>
          </cell>
          <cell r="M511">
            <v>20</v>
          </cell>
          <cell r="N511">
            <v>0</v>
          </cell>
          <cell r="O511">
            <v>0</v>
          </cell>
          <cell r="P511" t="str">
            <v>45951</v>
          </cell>
        </row>
        <row r="512">
          <cell r="A512">
            <v>44</v>
          </cell>
          <cell r="B512">
            <v>55</v>
          </cell>
          <cell r="C512">
            <v>55</v>
          </cell>
          <cell r="D512" t="str">
            <v>M</v>
          </cell>
          <cell r="E512" t="str">
            <v>2679-B</v>
          </cell>
          <cell r="F512" t="str">
            <v>10</v>
          </cell>
          <cell r="G512">
            <v>1000</v>
          </cell>
          <cell r="H512">
            <v>11</v>
          </cell>
          <cell r="I512">
            <v>4.5</v>
          </cell>
          <cell r="J512">
            <v>18.181818181818183</v>
          </cell>
          <cell r="K512">
            <v>10.5</v>
          </cell>
          <cell r="L512">
            <v>1.7316017316017318</v>
          </cell>
          <cell r="M512">
            <v>10</v>
          </cell>
          <cell r="N512">
            <v>0</v>
          </cell>
          <cell r="O512">
            <v>0</v>
          </cell>
          <cell r="P512" t="str">
            <v>47100</v>
          </cell>
        </row>
        <row r="513">
          <cell r="A513">
            <v>37</v>
          </cell>
          <cell r="B513">
            <v>1000</v>
          </cell>
          <cell r="C513">
            <v>190</v>
          </cell>
          <cell r="D513" t="str">
            <v>M</v>
          </cell>
          <cell r="E513" t="str">
            <v>2686</v>
          </cell>
          <cell r="F513" t="str">
            <v>10</v>
          </cell>
          <cell r="G513">
            <v>1636</v>
          </cell>
          <cell r="H513">
            <v>2.25</v>
          </cell>
          <cell r="I513">
            <v>5</v>
          </cell>
          <cell r="J513">
            <v>8.6105263157894729</v>
          </cell>
          <cell r="K513">
            <v>20.5</v>
          </cell>
          <cell r="L513">
            <v>0.42002567394094992</v>
          </cell>
          <cell r="M513">
            <v>15</v>
          </cell>
          <cell r="N513">
            <v>0</v>
          </cell>
          <cell r="O513">
            <v>0</v>
          </cell>
          <cell r="P513" t="str">
            <v>46006</v>
          </cell>
        </row>
        <row r="514">
          <cell r="A514">
            <v>46</v>
          </cell>
          <cell r="B514">
            <v>1000</v>
          </cell>
          <cell r="C514">
            <v>190</v>
          </cell>
          <cell r="D514" t="str">
            <v>M</v>
          </cell>
          <cell r="E514" t="str">
            <v>2686</v>
          </cell>
          <cell r="F514" t="str">
            <v>10</v>
          </cell>
          <cell r="G514">
            <v>87</v>
          </cell>
          <cell r="H514">
            <v>0.25</v>
          </cell>
          <cell r="I514">
            <v>1.25</v>
          </cell>
          <cell r="J514">
            <v>0.45789473684210524</v>
          </cell>
          <cell r="K514">
            <v>1</v>
          </cell>
          <cell r="L514">
            <v>0.45789473684210524</v>
          </cell>
          <cell r="M514">
            <v>4</v>
          </cell>
          <cell r="N514">
            <v>0</v>
          </cell>
          <cell r="O514">
            <v>0</v>
          </cell>
          <cell r="P514" t="str">
            <v>47168</v>
          </cell>
        </row>
        <row r="515">
          <cell r="A515">
            <v>39</v>
          </cell>
          <cell r="B515">
            <v>1000</v>
          </cell>
          <cell r="C515">
            <v>190</v>
          </cell>
          <cell r="D515" t="str">
            <v>M</v>
          </cell>
          <cell r="E515" t="str">
            <v>2686</v>
          </cell>
          <cell r="F515" t="str">
            <v>10</v>
          </cell>
          <cell r="G515">
            <v>13161</v>
          </cell>
          <cell r="H515">
            <v>8.75</v>
          </cell>
          <cell r="I515">
            <v>10.75</v>
          </cell>
          <cell r="J515">
            <v>69.268421052631581</v>
          </cell>
          <cell r="K515">
            <v>79</v>
          </cell>
          <cell r="L515">
            <v>0.87681545636242508</v>
          </cell>
          <cell r="M515">
            <v>15</v>
          </cell>
          <cell r="N515">
            <v>0</v>
          </cell>
          <cell r="O515">
            <v>0</v>
          </cell>
          <cell r="P515" t="str">
            <v>46498</v>
          </cell>
        </row>
        <row r="516">
          <cell r="A516">
            <v>45</v>
          </cell>
          <cell r="B516">
            <v>1000</v>
          </cell>
          <cell r="C516">
            <v>190</v>
          </cell>
          <cell r="D516" t="str">
            <v>M</v>
          </cell>
          <cell r="E516" t="str">
            <v>2686</v>
          </cell>
          <cell r="F516" t="str">
            <v>10</v>
          </cell>
          <cell r="G516">
            <v>4159</v>
          </cell>
          <cell r="H516">
            <v>2</v>
          </cell>
          <cell r="I516">
            <v>0.5</v>
          </cell>
          <cell r="J516">
            <v>21.889473684210525</v>
          </cell>
          <cell r="K516">
            <v>23.5</v>
          </cell>
          <cell r="L516">
            <v>0.93146696528555428</v>
          </cell>
          <cell r="M516">
            <v>4</v>
          </cell>
          <cell r="N516">
            <v>0</v>
          </cell>
          <cell r="O516">
            <v>0</v>
          </cell>
          <cell r="P516" t="str">
            <v>47167</v>
          </cell>
        </row>
        <row r="517">
          <cell r="A517">
            <v>44</v>
          </cell>
          <cell r="B517">
            <v>1000</v>
          </cell>
          <cell r="C517">
            <v>190</v>
          </cell>
          <cell r="D517" t="str">
            <v>M</v>
          </cell>
          <cell r="E517" t="str">
            <v>2686</v>
          </cell>
          <cell r="F517" t="str">
            <v>10</v>
          </cell>
          <cell r="G517">
            <v>8776</v>
          </cell>
          <cell r="H517">
            <v>3.25</v>
          </cell>
          <cell r="I517">
            <v>7.25</v>
          </cell>
          <cell r="J517">
            <v>46.189473684210526</v>
          </cell>
          <cell r="K517">
            <v>46.5</v>
          </cell>
          <cell r="L517">
            <v>0.99332201471420489</v>
          </cell>
          <cell r="M517">
            <v>4</v>
          </cell>
          <cell r="N517">
            <v>0</v>
          </cell>
          <cell r="O517">
            <v>0</v>
          </cell>
          <cell r="P517" t="str">
            <v>47167</v>
          </cell>
        </row>
        <row r="518">
          <cell r="A518">
            <v>45</v>
          </cell>
          <cell r="B518">
            <v>1000</v>
          </cell>
          <cell r="C518">
            <v>190</v>
          </cell>
          <cell r="D518" t="str">
            <v>M</v>
          </cell>
          <cell r="E518" t="str">
            <v>2686</v>
          </cell>
          <cell r="F518" t="str">
            <v>10</v>
          </cell>
          <cell r="G518">
            <v>16750</v>
          </cell>
          <cell r="H518">
            <v>7</v>
          </cell>
          <cell r="I518">
            <v>0.25</v>
          </cell>
          <cell r="J518">
            <v>88.15789473684211</v>
          </cell>
          <cell r="K518">
            <v>85.5</v>
          </cell>
          <cell r="L518">
            <v>1.0310864881502002</v>
          </cell>
          <cell r="M518">
            <v>4</v>
          </cell>
          <cell r="N518">
            <v>0</v>
          </cell>
          <cell r="O518">
            <v>0</v>
          </cell>
          <cell r="P518" t="str">
            <v>47168</v>
          </cell>
        </row>
        <row r="519">
          <cell r="A519">
            <v>38</v>
          </cell>
          <cell r="B519">
            <v>1000</v>
          </cell>
          <cell r="C519">
            <v>190</v>
          </cell>
          <cell r="D519" t="str">
            <v>M</v>
          </cell>
          <cell r="E519" t="str">
            <v>2686</v>
          </cell>
          <cell r="F519" t="str">
            <v>10</v>
          </cell>
          <cell r="G519">
            <v>8989</v>
          </cell>
          <cell r="H519">
            <v>4.75</v>
          </cell>
          <cell r="I519">
            <v>1</v>
          </cell>
          <cell r="J519">
            <v>47.310526315789474</v>
          </cell>
          <cell r="K519">
            <v>42.5</v>
          </cell>
          <cell r="L519">
            <v>1.1131888544891642</v>
          </cell>
          <cell r="M519">
            <v>15</v>
          </cell>
          <cell r="N519">
            <v>0</v>
          </cell>
          <cell r="O519">
            <v>0</v>
          </cell>
          <cell r="P519" t="str">
            <v>46006</v>
          </cell>
        </row>
        <row r="520">
          <cell r="A520">
            <v>46</v>
          </cell>
          <cell r="B520">
            <v>1500</v>
          </cell>
          <cell r="C520">
            <v>300</v>
          </cell>
          <cell r="D520" t="str">
            <v>M</v>
          </cell>
          <cell r="E520" t="str">
            <v>2696-A</v>
          </cell>
          <cell r="F520" t="str">
            <v>10</v>
          </cell>
          <cell r="G520">
            <v>5065</v>
          </cell>
          <cell r="H520">
            <v>0.75</v>
          </cell>
          <cell r="I520">
            <v>3.25</v>
          </cell>
          <cell r="J520">
            <v>16.883333333333333</v>
          </cell>
          <cell r="K520">
            <v>17</v>
          </cell>
          <cell r="L520">
            <v>0.99313725490196081</v>
          </cell>
          <cell r="M520">
            <v>1</v>
          </cell>
          <cell r="N520">
            <v>0</v>
          </cell>
          <cell r="O520">
            <v>0</v>
          </cell>
          <cell r="P520" t="str">
            <v>47622</v>
          </cell>
        </row>
        <row r="521">
          <cell r="A521">
            <v>39</v>
          </cell>
          <cell r="B521">
            <v>1500</v>
          </cell>
          <cell r="C521">
            <v>300</v>
          </cell>
          <cell r="D521" t="str">
            <v>M</v>
          </cell>
          <cell r="E521" t="str">
            <v>2696-A</v>
          </cell>
          <cell r="F521" t="str">
            <v>10</v>
          </cell>
          <cell r="G521">
            <v>3327</v>
          </cell>
          <cell r="H521">
            <v>1.75</v>
          </cell>
          <cell r="I521">
            <v>7.25</v>
          </cell>
          <cell r="J521">
            <v>11.09</v>
          </cell>
          <cell r="K521">
            <v>10.25</v>
          </cell>
          <cell r="L521">
            <v>1.0819512195121952</v>
          </cell>
          <cell r="M521">
            <v>22</v>
          </cell>
          <cell r="N521">
            <v>0</v>
          </cell>
          <cell r="O521">
            <v>0</v>
          </cell>
          <cell r="P521" t="str">
            <v>46550</v>
          </cell>
        </row>
        <row r="522">
          <cell r="A522">
            <v>46</v>
          </cell>
          <cell r="B522">
            <v>1500</v>
          </cell>
          <cell r="C522">
            <v>300</v>
          </cell>
          <cell r="D522" t="str">
            <v>M</v>
          </cell>
          <cell r="E522" t="str">
            <v>2696-A</v>
          </cell>
          <cell r="F522" t="str">
            <v>10</v>
          </cell>
          <cell r="G522">
            <v>5519</v>
          </cell>
          <cell r="H522">
            <v>1</v>
          </cell>
          <cell r="I522">
            <v>0.25</v>
          </cell>
          <cell r="J522">
            <v>18.396666666666668</v>
          </cell>
          <cell r="K522">
            <v>16.5</v>
          </cell>
          <cell r="L522">
            <v>1.1149494949494951</v>
          </cell>
          <cell r="M522">
            <v>1</v>
          </cell>
          <cell r="N522">
            <v>0</v>
          </cell>
          <cell r="O522">
            <v>0</v>
          </cell>
          <cell r="P522" t="str">
            <v>47626</v>
          </cell>
        </row>
        <row r="523">
          <cell r="A523">
            <v>44</v>
          </cell>
          <cell r="B523">
            <v>55</v>
          </cell>
          <cell r="C523">
            <v>55</v>
          </cell>
          <cell r="D523" t="str">
            <v>A</v>
          </cell>
          <cell r="E523" t="str">
            <v>2698-B</v>
          </cell>
          <cell r="F523" t="str">
            <v>10</v>
          </cell>
          <cell r="G523">
            <v>2376</v>
          </cell>
          <cell r="H523">
            <v>30.5</v>
          </cell>
          <cell r="I523">
            <v>2.25</v>
          </cell>
          <cell r="J523">
            <v>43.2</v>
          </cell>
          <cell r="K523">
            <v>31</v>
          </cell>
          <cell r="L523">
            <v>1.3935483870967742</v>
          </cell>
          <cell r="M523">
            <v>9</v>
          </cell>
          <cell r="N523">
            <v>0</v>
          </cell>
          <cell r="O523">
            <v>0</v>
          </cell>
          <cell r="P523" t="str">
            <v>46825</v>
          </cell>
        </row>
        <row r="524">
          <cell r="A524">
            <v>40</v>
          </cell>
          <cell r="B524">
            <v>55</v>
          </cell>
          <cell r="C524">
            <v>55</v>
          </cell>
          <cell r="D524" t="str">
            <v>A</v>
          </cell>
          <cell r="E524" t="str">
            <v>2698-B</v>
          </cell>
          <cell r="F524" t="str">
            <v>10</v>
          </cell>
          <cell r="G524">
            <v>1657</v>
          </cell>
          <cell r="H524">
            <v>21</v>
          </cell>
          <cell r="I524">
            <v>3.75</v>
          </cell>
          <cell r="J524">
            <v>30.127272727272729</v>
          </cell>
          <cell r="K524">
            <v>21</v>
          </cell>
          <cell r="L524">
            <v>1.4346320346320347</v>
          </cell>
          <cell r="M524">
            <v>9</v>
          </cell>
          <cell r="N524">
            <v>0</v>
          </cell>
          <cell r="O524">
            <v>0</v>
          </cell>
          <cell r="P524" t="str">
            <v>46552</v>
          </cell>
        </row>
        <row r="525">
          <cell r="A525">
            <v>39</v>
          </cell>
          <cell r="B525">
            <v>55</v>
          </cell>
          <cell r="C525">
            <v>55</v>
          </cell>
          <cell r="D525" t="str">
            <v>A</v>
          </cell>
          <cell r="E525" t="str">
            <v>2698-B</v>
          </cell>
          <cell r="F525" t="str">
            <v>10</v>
          </cell>
          <cell r="G525">
            <v>1376</v>
          </cell>
          <cell r="H525">
            <v>17.25</v>
          </cell>
          <cell r="I525">
            <v>5.5</v>
          </cell>
          <cell r="J525">
            <v>25.018181818181819</v>
          </cell>
          <cell r="K525">
            <v>17.25</v>
          </cell>
          <cell r="L525">
            <v>1.4503293807641635</v>
          </cell>
          <cell r="M525">
            <v>9</v>
          </cell>
          <cell r="N525">
            <v>0</v>
          </cell>
          <cell r="O525">
            <v>0</v>
          </cell>
          <cell r="P525" t="str">
            <v>46552</v>
          </cell>
        </row>
        <row r="526">
          <cell r="A526">
            <v>46</v>
          </cell>
          <cell r="B526">
            <v>55</v>
          </cell>
          <cell r="C526">
            <v>55</v>
          </cell>
          <cell r="D526" t="str">
            <v>A</v>
          </cell>
          <cell r="E526" t="str">
            <v>2698-B</v>
          </cell>
          <cell r="F526" t="str">
            <v>10</v>
          </cell>
          <cell r="G526">
            <v>5112</v>
          </cell>
          <cell r="H526">
            <v>63.25</v>
          </cell>
          <cell r="I526">
            <v>7.75</v>
          </cell>
          <cell r="J526">
            <v>92.945454545454552</v>
          </cell>
          <cell r="K526">
            <v>63.75</v>
          </cell>
          <cell r="L526">
            <v>1.4579679144385027</v>
          </cell>
          <cell r="M526">
            <v>9</v>
          </cell>
          <cell r="N526">
            <v>0</v>
          </cell>
          <cell r="O526">
            <v>0</v>
          </cell>
          <cell r="P526" t="str">
            <v>47625</v>
          </cell>
        </row>
        <row r="527">
          <cell r="A527">
            <v>39</v>
          </cell>
          <cell r="B527">
            <v>1250</v>
          </cell>
          <cell r="C527">
            <v>220</v>
          </cell>
          <cell r="D527" t="str">
            <v>M</v>
          </cell>
          <cell r="E527" t="str">
            <v>2710</v>
          </cell>
          <cell r="F527" t="str">
            <v>10</v>
          </cell>
          <cell r="G527">
            <v>18618</v>
          </cell>
          <cell r="H527">
            <v>11.25</v>
          </cell>
          <cell r="I527">
            <v>9</v>
          </cell>
          <cell r="J527">
            <v>84.627272727272725</v>
          </cell>
          <cell r="K527">
            <v>98</v>
          </cell>
          <cell r="L527">
            <v>0.86354359925788493</v>
          </cell>
          <cell r="M527">
            <v>12</v>
          </cell>
          <cell r="N527">
            <v>0</v>
          </cell>
          <cell r="O527">
            <v>0</v>
          </cell>
          <cell r="P527" t="str">
            <v>44752</v>
          </cell>
        </row>
        <row r="528">
          <cell r="A528">
            <v>46</v>
          </cell>
          <cell r="B528">
            <v>1250</v>
          </cell>
          <cell r="C528">
            <v>220</v>
          </cell>
          <cell r="D528" t="str">
            <v>M</v>
          </cell>
          <cell r="E528" t="str">
            <v>2710</v>
          </cell>
          <cell r="F528" t="str">
            <v>10</v>
          </cell>
          <cell r="G528">
            <v>20697</v>
          </cell>
          <cell r="H528">
            <v>13.25</v>
          </cell>
          <cell r="I528">
            <v>0.5</v>
          </cell>
          <cell r="J528">
            <v>94.077272727272728</v>
          </cell>
          <cell r="K528">
            <v>106</v>
          </cell>
          <cell r="L528">
            <v>0.88752144082332762</v>
          </cell>
          <cell r="M528">
            <v>11</v>
          </cell>
          <cell r="N528">
            <v>0</v>
          </cell>
          <cell r="O528">
            <v>0</v>
          </cell>
          <cell r="P528" t="str">
            <v>47453</v>
          </cell>
        </row>
        <row r="529">
          <cell r="A529">
            <v>41</v>
          </cell>
          <cell r="B529">
            <v>1250</v>
          </cell>
          <cell r="C529">
            <v>220</v>
          </cell>
          <cell r="D529" t="str">
            <v>M</v>
          </cell>
          <cell r="E529" t="str">
            <v>2710</v>
          </cell>
          <cell r="F529" t="str">
            <v>10</v>
          </cell>
          <cell r="G529">
            <v>8847</v>
          </cell>
          <cell r="H529">
            <v>3.75</v>
          </cell>
          <cell r="I529">
            <v>0.25</v>
          </cell>
          <cell r="J529">
            <v>40.213636363636361</v>
          </cell>
          <cell r="K529">
            <v>41</v>
          </cell>
          <cell r="L529">
            <v>0.98082039911308194</v>
          </cell>
          <cell r="M529">
            <v>12</v>
          </cell>
          <cell r="N529">
            <v>0</v>
          </cell>
          <cell r="O529">
            <v>0</v>
          </cell>
          <cell r="P529" t="str">
            <v>46181</v>
          </cell>
        </row>
        <row r="530">
          <cell r="A530">
            <v>41</v>
          </cell>
          <cell r="B530">
            <v>1250</v>
          </cell>
          <cell r="C530">
            <v>220</v>
          </cell>
          <cell r="D530" t="str">
            <v>M</v>
          </cell>
          <cell r="E530" t="str">
            <v>2710</v>
          </cell>
          <cell r="F530" t="str">
            <v>10</v>
          </cell>
          <cell r="G530">
            <v>17642</v>
          </cell>
          <cell r="H530">
            <v>9.5</v>
          </cell>
          <cell r="I530">
            <v>1</v>
          </cell>
          <cell r="J530">
            <v>80.190909090909088</v>
          </cell>
          <cell r="K530">
            <v>66</v>
          </cell>
          <cell r="L530">
            <v>1.2150137741046831</v>
          </cell>
          <cell r="M530">
            <v>12</v>
          </cell>
          <cell r="N530">
            <v>0</v>
          </cell>
          <cell r="O530">
            <v>0</v>
          </cell>
          <cell r="P530" t="str">
            <v>44875</v>
          </cell>
        </row>
        <row r="531">
          <cell r="A531">
            <v>40</v>
          </cell>
          <cell r="B531">
            <v>1250</v>
          </cell>
          <cell r="C531">
            <v>220</v>
          </cell>
          <cell r="D531" t="str">
            <v>M</v>
          </cell>
          <cell r="E531" t="str">
            <v>2710</v>
          </cell>
          <cell r="F531" t="str">
            <v>10</v>
          </cell>
          <cell r="G531">
            <v>20501</v>
          </cell>
          <cell r="H531">
            <v>10.25</v>
          </cell>
          <cell r="I531">
            <v>3.25</v>
          </cell>
          <cell r="J531">
            <v>93.186363636363637</v>
          </cell>
          <cell r="K531">
            <v>75.75</v>
          </cell>
          <cell r="L531">
            <v>1.2301830183018303</v>
          </cell>
          <cell r="M531">
            <v>12</v>
          </cell>
          <cell r="N531">
            <v>0</v>
          </cell>
          <cell r="O531">
            <v>0</v>
          </cell>
          <cell r="P531" t="str">
            <v>44875</v>
          </cell>
        </row>
        <row r="532">
          <cell r="A532">
            <v>42</v>
          </cell>
          <cell r="B532">
            <v>1250</v>
          </cell>
          <cell r="C532">
            <v>220</v>
          </cell>
          <cell r="D532" t="str">
            <v>M</v>
          </cell>
          <cell r="E532" t="str">
            <v>2710</v>
          </cell>
          <cell r="F532" t="str">
            <v>10</v>
          </cell>
          <cell r="G532">
            <v>25086</v>
          </cell>
          <cell r="H532">
            <v>11.25</v>
          </cell>
          <cell r="I532">
            <v>1.5</v>
          </cell>
          <cell r="J532">
            <v>114.02727272727273</v>
          </cell>
          <cell r="K532">
            <v>82.5</v>
          </cell>
          <cell r="L532">
            <v>1.3821487603305787</v>
          </cell>
          <cell r="M532">
            <v>12</v>
          </cell>
          <cell r="N532">
            <v>0</v>
          </cell>
          <cell r="O532">
            <v>0</v>
          </cell>
          <cell r="P532" t="str">
            <v>46181</v>
          </cell>
        </row>
        <row r="533">
          <cell r="A533">
            <v>40</v>
          </cell>
          <cell r="B533">
            <v>1250</v>
          </cell>
          <cell r="C533">
            <v>220</v>
          </cell>
          <cell r="D533" t="str">
            <v>M</v>
          </cell>
          <cell r="E533" t="str">
            <v>2710</v>
          </cell>
          <cell r="F533" t="str">
            <v>10</v>
          </cell>
          <cell r="G533">
            <v>20268</v>
          </cell>
          <cell r="H533">
            <v>3</v>
          </cell>
          <cell r="I533">
            <v>0</v>
          </cell>
          <cell r="J533">
            <v>92.127272727272725</v>
          </cell>
          <cell r="K533">
            <v>30.25</v>
          </cell>
          <cell r="L533">
            <v>3.0455296769346356</v>
          </cell>
          <cell r="M533">
            <v>12</v>
          </cell>
          <cell r="N533">
            <v>0</v>
          </cell>
          <cell r="O533">
            <v>0</v>
          </cell>
          <cell r="P533" t="str">
            <v>44752</v>
          </cell>
        </row>
        <row r="534">
          <cell r="A534">
            <v>38</v>
          </cell>
          <cell r="B534">
            <v>185</v>
          </cell>
          <cell r="C534">
            <v>185</v>
          </cell>
          <cell r="D534" t="str">
            <v>M</v>
          </cell>
          <cell r="E534" t="str">
            <v>2712</v>
          </cell>
          <cell r="F534" t="str">
            <v>10</v>
          </cell>
          <cell r="G534">
            <v>5056</v>
          </cell>
          <cell r="H534">
            <v>22.75</v>
          </cell>
          <cell r="I534">
            <v>2</v>
          </cell>
          <cell r="J534">
            <v>27.329729729729731</v>
          </cell>
          <cell r="K534">
            <v>72.75</v>
          </cell>
          <cell r="L534">
            <v>0.37566638803752206</v>
          </cell>
          <cell r="M534">
            <v>16</v>
          </cell>
          <cell r="N534">
            <v>0</v>
          </cell>
          <cell r="O534">
            <v>0</v>
          </cell>
          <cell r="P534" t="str">
            <v>45315</v>
          </cell>
        </row>
        <row r="535">
          <cell r="A535">
            <v>39</v>
          </cell>
          <cell r="B535">
            <v>185</v>
          </cell>
          <cell r="C535">
            <v>185</v>
          </cell>
          <cell r="D535" t="str">
            <v>M</v>
          </cell>
          <cell r="E535" t="str">
            <v>2712</v>
          </cell>
          <cell r="F535" t="str">
            <v>10</v>
          </cell>
          <cell r="G535">
            <v>8123</v>
          </cell>
          <cell r="H535">
            <v>40.75</v>
          </cell>
          <cell r="I535">
            <v>0.5</v>
          </cell>
          <cell r="J535">
            <v>43.908108108108109</v>
          </cell>
          <cell r="K535">
            <v>53.5</v>
          </cell>
          <cell r="L535">
            <v>0.82071230108613291</v>
          </cell>
          <cell r="M535">
            <v>16</v>
          </cell>
          <cell r="N535">
            <v>0</v>
          </cell>
          <cell r="O535">
            <v>0</v>
          </cell>
          <cell r="P535" t="str">
            <v>45314</v>
          </cell>
        </row>
        <row r="536">
          <cell r="A536">
            <v>45</v>
          </cell>
          <cell r="B536">
            <v>185</v>
          </cell>
          <cell r="C536">
            <v>185</v>
          </cell>
          <cell r="D536" t="str">
            <v>M</v>
          </cell>
          <cell r="E536" t="str">
            <v>2712</v>
          </cell>
          <cell r="F536" t="str">
            <v>10</v>
          </cell>
          <cell r="G536">
            <v>194</v>
          </cell>
          <cell r="H536">
            <v>0</v>
          </cell>
          <cell r="I536">
            <v>1.5</v>
          </cell>
          <cell r="J536">
            <v>1.0486486486486486</v>
          </cell>
          <cell r="K536">
            <v>1.05</v>
          </cell>
          <cell r="L536">
            <v>0.99871299871299857</v>
          </cell>
          <cell r="M536">
            <v>15</v>
          </cell>
          <cell r="N536">
            <v>0</v>
          </cell>
          <cell r="O536">
            <v>0</v>
          </cell>
          <cell r="P536" t="str">
            <v>47445</v>
          </cell>
        </row>
        <row r="537">
          <cell r="A537">
            <v>44</v>
          </cell>
          <cell r="B537">
            <v>185</v>
          </cell>
          <cell r="C537">
            <v>185</v>
          </cell>
          <cell r="D537" t="str">
            <v>M</v>
          </cell>
          <cell r="E537" t="str">
            <v>2712</v>
          </cell>
          <cell r="F537" t="str">
            <v>10</v>
          </cell>
          <cell r="G537">
            <v>7649</v>
          </cell>
          <cell r="H537">
            <v>40</v>
          </cell>
          <cell r="I537">
            <v>2.5</v>
          </cell>
          <cell r="J537">
            <v>41.345945945945942</v>
          </cell>
          <cell r="K537">
            <v>40.5</v>
          </cell>
          <cell r="L537">
            <v>1.0208875542208875</v>
          </cell>
          <cell r="M537">
            <v>15</v>
          </cell>
          <cell r="N537">
            <v>0</v>
          </cell>
          <cell r="O537">
            <v>0</v>
          </cell>
          <cell r="P537" t="str">
            <v>46172</v>
          </cell>
        </row>
        <row r="538">
          <cell r="A538">
            <v>42</v>
          </cell>
          <cell r="B538">
            <v>185</v>
          </cell>
          <cell r="C538">
            <v>185</v>
          </cell>
          <cell r="D538" t="str">
            <v>M</v>
          </cell>
          <cell r="E538" t="str">
            <v>2712</v>
          </cell>
          <cell r="F538" t="str">
            <v>10</v>
          </cell>
          <cell r="G538">
            <v>15432</v>
          </cell>
          <cell r="H538">
            <v>78.75</v>
          </cell>
          <cell r="I538">
            <v>4.5</v>
          </cell>
          <cell r="J538">
            <v>83.416216216216213</v>
          </cell>
          <cell r="K538">
            <v>80.75</v>
          </cell>
          <cell r="L538">
            <v>1.0330181574763617</v>
          </cell>
          <cell r="M538">
            <v>15</v>
          </cell>
          <cell r="N538">
            <v>0</v>
          </cell>
          <cell r="O538">
            <v>0</v>
          </cell>
          <cell r="P538" t="str">
            <v>46171</v>
          </cell>
        </row>
        <row r="539">
          <cell r="A539">
            <v>45</v>
          </cell>
          <cell r="B539">
            <v>185</v>
          </cell>
          <cell r="C539">
            <v>185</v>
          </cell>
          <cell r="D539" t="str">
            <v>M</v>
          </cell>
          <cell r="E539" t="str">
            <v>2712</v>
          </cell>
          <cell r="F539" t="str">
            <v>10</v>
          </cell>
          <cell r="G539">
            <v>8786</v>
          </cell>
          <cell r="H539">
            <v>43.5</v>
          </cell>
          <cell r="I539">
            <v>2.5</v>
          </cell>
          <cell r="J539">
            <v>47.491891891891889</v>
          </cell>
          <cell r="K539">
            <v>44.25</v>
          </cell>
          <cell r="L539">
            <v>1.0732630936020766</v>
          </cell>
          <cell r="M539">
            <v>15</v>
          </cell>
          <cell r="N539">
            <v>0</v>
          </cell>
          <cell r="O539">
            <v>0</v>
          </cell>
          <cell r="P539" t="str">
            <v>46173</v>
          </cell>
        </row>
        <row r="540">
          <cell r="A540">
            <v>44</v>
          </cell>
          <cell r="B540">
            <v>185</v>
          </cell>
          <cell r="C540">
            <v>185</v>
          </cell>
          <cell r="D540" t="str">
            <v>M</v>
          </cell>
          <cell r="E540" t="str">
            <v>2712</v>
          </cell>
          <cell r="F540" t="str">
            <v>10</v>
          </cell>
          <cell r="G540">
            <v>11131</v>
          </cell>
          <cell r="H540">
            <v>57.25</v>
          </cell>
          <cell r="I540">
            <v>3.5</v>
          </cell>
          <cell r="J540">
            <v>60.167567567567566</v>
          </cell>
          <cell r="K540">
            <v>54</v>
          </cell>
          <cell r="L540">
            <v>1.1142142142142142</v>
          </cell>
          <cell r="M540">
            <v>15</v>
          </cell>
          <cell r="N540">
            <v>0</v>
          </cell>
          <cell r="O540">
            <v>0</v>
          </cell>
          <cell r="P540" t="str">
            <v>46173</v>
          </cell>
        </row>
        <row r="541">
          <cell r="A541">
            <v>43</v>
          </cell>
          <cell r="B541">
            <v>185</v>
          </cell>
          <cell r="C541">
            <v>185</v>
          </cell>
          <cell r="D541" t="str">
            <v>M</v>
          </cell>
          <cell r="E541" t="str">
            <v>2712</v>
          </cell>
          <cell r="F541" t="str">
            <v>10</v>
          </cell>
          <cell r="G541">
            <v>4774</v>
          </cell>
          <cell r="H541">
            <v>21</v>
          </cell>
          <cell r="I541">
            <v>1</v>
          </cell>
          <cell r="J541">
            <v>25.805405405405406</v>
          </cell>
          <cell r="K541">
            <v>21.5</v>
          </cell>
          <cell r="L541">
            <v>1.2002514142049026</v>
          </cell>
          <cell r="M541">
            <v>15</v>
          </cell>
          <cell r="N541">
            <v>0</v>
          </cell>
          <cell r="O541">
            <v>0</v>
          </cell>
          <cell r="P541" t="str">
            <v>46171</v>
          </cell>
        </row>
        <row r="542">
          <cell r="A542">
            <v>37</v>
          </cell>
          <cell r="B542">
            <v>185</v>
          </cell>
          <cell r="C542">
            <v>185</v>
          </cell>
          <cell r="D542" t="str">
            <v>M</v>
          </cell>
          <cell r="E542" t="str">
            <v>2712</v>
          </cell>
          <cell r="F542" t="str">
            <v>10</v>
          </cell>
          <cell r="G542">
            <v>14819</v>
          </cell>
          <cell r="H542">
            <v>68</v>
          </cell>
          <cell r="I542">
            <v>5.25</v>
          </cell>
          <cell r="J542">
            <v>80.1027027027027</v>
          </cell>
          <cell r="K542">
            <v>66.25</v>
          </cell>
          <cell r="L542">
            <v>1.2090973992860785</v>
          </cell>
          <cell r="M542">
            <v>16</v>
          </cell>
          <cell r="N542">
            <v>0</v>
          </cell>
          <cell r="O542">
            <v>0</v>
          </cell>
          <cell r="P542" t="str">
            <v>45315</v>
          </cell>
        </row>
        <row r="543">
          <cell r="A543">
            <v>43</v>
          </cell>
          <cell r="B543">
            <v>185</v>
          </cell>
          <cell r="C543">
            <v>185</v>
          </cell>
          <cell r="D543" t="str">
            <v>M</v>
          </cell>
          <cell r="E543" t="str">
            <v>2712</v>
          </cell>
          <cell r="F543" t="str">
            <v>10</v>
          </cell>
          <cell r="G543">
            <v>11878</v>
          </cell>
          <cell r="H543">
            <v>54.5</v>
          </cell>
          <cell r="I543">
            <v>0.75</v>
          </cell>
          <cell r="J543">
            <v>64.205405405405401</v>
          </cell>
          <cell r="K543">
            <v>53</v>
          </cell>
          <cell r="L543">
            <v>1.2114227434982152</v>
          </cell>
          <cell r="M543">
            <v>15</v>
          </cell>
          <cell r="N543">
            <v>0</v>
          </cell>
          <cell r="O543">
            <v>0</v>
          </cell>
          <cell r="P543" t="str">
            <v>46172</v>
          </cell>
        </row>
        <row r="544">
          <cell r="A544">
            <v>38</v>
          </cell>
          <cell r="B544">
            <v>185</v>
          </cell>
          <cell r="C544">
            <v>185</v>
          </cell>
          <cell r="D544" t="str">
            <v>M</v>
          </cell>
          <cell r="E544" t="str">
            <v>2712</v>
          </cell>
          <cell r="F544" t="str">
            <v>10</v>
          </cell>
          <cell r="G544">
            <v>15321</v>
          </cell>
          <cell r="H544">
            <v>73.75</v>
          </cell>
          <cell r="I544">
            <v>2</v>
          </cell>
          <cell r="J544">
            <v>82.816216216216219</v>
          </cell>
          <cell r="K544">
            <v>22.25</v>
          </cell>
          <cell r="L544">
            <v>3.7220771333130886</v>
          </cell>
          <cell r="M544">
            <v>16</v>
          </cell>
          <cell r="N544">
            <v>0</v>
          </cell>
          <cell r="O544">
            <v>0</v>
          </cell>
          <cell r="P544" t="str">
            <v>45314</v>
          </cell>
        </row>
        <row r="545">
          <cell r="A545">
            <v>42</v>
          </cell>
          <cell r="B545">
            <v>1000</v>
          </cell>
          <cell r="C545">
            <v>120</v>
          </cell>
          <cell r="D545" t="str">
            <v>M</v>
          </cell>
          <cell r="E545" t="str">
            <v>2714</v>
          </cell>
          <cell r="F545" t="str">
            <v>10</v>
          </cell>
          <cell r="G545">
            <v>2461</v>
          </cell>
          <cell r="H545">
            <v>2.25</v>
          </cell>
          <cell r="I545">
            <v>4.25</v>
          </cell>
          <cell r="J545">
            <v>20.508333333333333</v>
          </cell>
          <cell r="K545">
            <v>20.5</v>
          </cell>
          <cell r="L545">
            <v>1.0004065040650407</v>
          </cell>
          <cell r="M545">
            <v>13</v>
          </cell>
          <cell r="N545">
            <v>0</v>
          </cell>
          <cell r="O545">
            <v>0</v>
          </cell>
          <cell r="P545" t="str">
            <v>47116</v>
          </cell>
        </row>
        <row r="546">
          <cell r="A546">
            <v>44</v>
          </cell>
          <cell r="B546">
            <v>1000</v>
          </cell>
          <cell r="C546">
            <v>120</v>
          </cell>
          <cell r="D546" t="str">
            <v>M</v>
          </cell>
          <cell r="E546" t="str">
            <v>2714</v>
          </cell>
          <cell r="F546" t="str">
            <v>10</v>
          </cell>
          <cell r="G546">
            <v>11742</v>
          </cell>
          <cell r="H546">
            <v>7.5</v>
          </cell>
          <cell r="I546">
            <v>4</v>
          </cell>
          <cell r="J546">
            <v>97.85</v>
          </cell>
          <cell r="K546">
            <v>92</v>
          </cell>
          <cell r="L546">
            <v>1.0635869565217391</v>
          </cell>
          <cell r="M546">
            <v>12</v>
          </cell>
          <cell r="N546">
            <v>0</v>
          </cell>
          <cell r="O546">
            <v>0</v>
          </cell>
          <cell r="P546" t="str">
            <v>47165</v>
          </cell>
        </row>
        <row r="547">
          <cell r="A547">
            <v>43</v>
          </cell>
          <cell r="B547">
            <v>1000</v>
          </cell>
          <cell r="C547">
            <v>120</v>
          </cell>
          <cell r="D547" t="str">
            <v>M</v>
          </cell>
          <cell r="E547" t="str">
            <v>2714</v>
          </cell>
          <cell r="F547" t="str">
            <v>10</v>
          </cell>
          <cell r="G547">
            <v>2716</v>
          </cell>
          <cell r="H547">
            <v>2.25</v>
          </cell>
          <cell r="I547">
            <v>0.75</v>
          </cell>
          <cell r="J547">
            <v>22.633333333333333</v>
          </cell>
          <cell r="K547">
            <v>21</v>
          </cell>
          <cell r="L547">
            <v>1.0777777777777777</v>
          </cell>
          <cell r="M547">
            <v>13</v>
          </cell>
          <cell r="N547">
            <v>0</v>
          </cell>
          <cell r="O547">
            <v>0</v>
          </cell>
          <cell r="P547" t="str">
            <v>47116</v>
          </cell>
        </row>
        <row r="548">
          <cell r="A548">
            <v>38</v>
          </cell>
          <cell r="B548">
            <v>1000</v>
          </cell>
          <cell r="C548">
            <v>120</v>
          </cell>
          <cell r="D548" t="str">
            <v>M</v>
          </cell>
          <cell r="E548" t="str">
            <v>2714</v>
          </cell>
          <cell r="F548" t="str">
            <v>10</v>
          </cell>
          <cell r="G548">
            <v>8213</v>
          </cell>
          <cell r="H548">
            <v>7.25</v>
          </cell>
          <cell r="I548">
            <v>2.75</v>
          </cell>
          <cell r="J548">
            <v>68.441666666666663</v>
          </cell>
          <cell r="K548">
            <v>62.25</v>
          </cell>
          <cell r="L548">
            <v>1.0994645247657295</v>
          </cell>
          <cell r="M548">
            <v>15</v>
          </cell>
          <cell r="N548">
            <v>0</v>
          </cell>
          <cell r="O548">
            <v>0</v>
          </cell>
          <cell r="P548" t="str">
            <v>46007</v>
          </cell>
        </row>
        <row r="549">
          <cell r="A549">
            <v>45</v>
          </cell>
          <cell r="B549">
            <v>1000</v>
          </cell>
          <cell r="C549">
            <v>120</v>
          </cell>
          <cell r="D549" t="str">
            <v>M</v>
          </cell>
          <cell r="E549" t="str">
            <v>2714</v>
          </cell>
          <cell r="F549" t="str">
            <v>10</v>
          </cell>
          <cell r="G549">
            <v>11881</v>
          </cell>
          <cell r="H549">
            <v>7</v>
          </cell>
          <cell r="I549">
            <v>0.5</v>
          </cell>
          <cell r="J549">
            <v>99.00833333333334</v>
          </cell>
          <cell r="K549">
            <v>86.5</v>
          </cell>
          <cell r="L549">
            <v>1.1446050096339115</v>
          </cell>
          <cell r="M549">
            <v>12</v>
          </cell>
          <cell r="N549">
            <v>0</v>
          </cell>
          <cell r="O549">
            <v>0</v>
          </cell>
          <cell r="P549" t="str">
            <v>47166</v>
          </cell>
        </row>
        <row r="550">
          <cell r="A550">
            <v>45</v>
          </cell>
          <cell r="B550">
            <v>1000</v>
          </cell>
          <cell r="C550">
            <v>120</v>
          </cell>
          <cell r="D550" t="str">
            <v>M</v>
          </cell>
          <cell r="E550" t="str">
            <v>2714</v>
          </cell>
          <cell r="F550" t="str">
            <v>10</v>
          </cell>
          <cell r="G550">
            <v>2187</v>
          </cell>
          <cell r="H550">
            <v>1.5</v>
          </cell>
          <cell r="I550">
            <v>0</v>
          </cell>
          <cell r="J550">
            <v>18.225000000000001</v>
          </cell>
          <cell r="K550">
            <v>15.25</v>
          </cell>
          <cell r="L550">
            <v>1.1950819672131148</v>
          </cell>
          <cell r="M550">
            <v>12</v>
          </cell>
          <cell r="N550">
            <v>0</v>
          </cell>
          <cell r="O550">
            <v>0</v>
          </cell>
          <cell r="P550" t="str">
            <v>47165</v>
          </cell>
        </row>
        <row r="551">
          <cell r="A551">
            <v>39</v>
          </cell>
          <cell r="B551">
            <v>1000</v>
          </cell>
          <cell r="C551">
            <v>120</v>
          </cell>
          <cell r="D551" t="str">
            <v>M</v>
          </cell>
          <cell r="E551" t="str">
            <v>2714</v>
          </cell>
          <cell r="F551" t="str">
            <v>10</v>
          </cell>
          <cell r="G551">
            <v>1742</v>
          </cell>
          <cell r="H551">
            <v>1.25</v>
          </cell>
          <cell r="I551">
            <v>1</v>
          </cell>
          <cell r="J551">
            <v>14.516666666666667</v>
          </cell>
          <cell r="K551">
            <v>10.5</v>
          </cell>
          <cell r="L551">
            <v>1.3825396825396825</v>
          </cell>
          <cell r="M551">
            <v>15</v>
          </cell>
          <cell r="N551">
            <v>0</v>
          </cell>
          <cell r="O551">
            <v>0</v>
          </cell>
          <cell r="P551" t="str">
            <v>46007</v>
          </cell>
        </row>
        <row r="552">
          <cell r="A552">
            <v>46</v>
          </cell>
          <cell r="B552">
            <v>170</v>
          </cell>
          <cell r="C552">
            <v>170</v>
          </cell>
          <cell r="D552" t="str">
            <v>M</v>
          </cell>
          <cell r="E552" t="str">
            <v>2736</v>
          </cell>
          <cell r="F552" t="str">
            <v>10</v>
          </cell>
          <cell r="G552">
            <v>1600</v>
          </cell>
          <cell r="H552">
            <v>8.5</v>
          </cell>
          <cell r="I552">
            <v>5.75</v>
          </cell>
          <cell r="J552">
            <v>9.4117647058823533</v>
          </cell>
          <cell r="K552">
            <v>8.25</v>
          </cell>
          <cell r="L552">
            <v>1.1408199643493762</v>
          </cell>
          <cell r="M552">
            <v>8</v>
          </cell>
          <cell r="N552">
            <v>0</v>
          </cell>
          <cell r="O552">
            <v>0</v>
          </cell>
          <cell r="P552" t="str">
            <v>46341</v>
          </cell>
        </row>
        <row r="553">
          <cell r="A553">
            <v>41</v>
          </cell>
          <cell r="B553">
            <v>170</v>
          </cell>
          <cell r="C553">
            <v>170</v>
          </cell>
          <cell r="D553" t="str">
            <v>M</v>
          </cell>
          <cell r="E553" t="str">
            <v>2736</v>
          </cell>
          <cell r="F553" t="str">
            <v>10</v>
          </cell>
          <cell r="G553">
            <v>10669</v>
          </cell>
          <cell r="H553">
            <v>51.25</v>
          </cell>
          <cell r="I553">
            <v>1.25</v>
          </cell>
          <cell r="J553">
            <v>62.758823529411764</v>
          </cell>
          <cell r="K553">
            <v>51</v>
          </cell>
          <cell r="L553">
            <v>1.230565167243368</v>
          </cell>
          <cell r="M553">
            <v>11</v>
          </cell>
          <cell r="N553">
            <v>0</v>
          </cell>
          <cell r="O553">
            <v>0</v>
          </cell>
          <cell r="P553" t="str">
            <v>45567</v>
          </cell>
        </row>
        <row r="554">
          <cell r="A554">
            <v>41</v>
          </cell>
          <cell r="B554">
            <v>170</v>
          </cell>
          <cell r="C554">
            <v>170</v>
          </cell>
          <cell r="D554" t="str">
            <v>M</v>
          </cell>
          <cell r="E554" t="str">
            <v>2736</v>
          </cell>
          <cell r="F554" t="str">
            <v>10</v>
          </cell>
          <cell r="G554">
            <v>10000</v>
          </cell>
          <cell r="H554">
            <v>46.5</v>
          </cell>
          <cell r="I554">
            <v>0.5</v>
          </cell>
          <cell r="J554">
            <v>58.823529411764703</v>
          </cell>
          <cell r="K554">
            <v>46.75</v>
          </cell>
          <cell r="L554">
            <v>1.2582573136206354</v>
          </cell>
          <cell r="M554">
            <v>11</v>
          </cell>
          <cell r="N554">
            <v>0</v>
          </cell>
          <cell r="O554">
            <v>0</v>
          </cell>
          <cell r="P554" t="str">
            <v>44814</v>
          </cell>
        </row>
        <row r="555">
          <cell r="A555">
            <v>39</v>
          </cell>
          <cell r="B555">
            <v>175</v>
          </cell>
          <cell r="C555">
            <v>175</v>
          </cell>
          <cell r="D555" t="str">
            <v>M</v>
          </cell>
          <cell r="E555" t="str">
            <v>2738</v>
          </cell>
          <cell r="F555" t="str">
            <v>10</v>
          </cell>
          <cell r="G555">
            <v>3322</v>
          </cell>
          <cell r="H555">
            <v>17.5</v>
          </cell>
          <cell r="I555">
            <v>1.75</v>
          </cell>
          <cell r="J555">
            <v>18.982857142857142</v>
          </cell>
          <cell r="K555">
            <v>27</v>
          </cell>
          <cell r="L555">
            <v>0.70306878306878307</v>
          </cell>
          <cell r="M555">
            <v>14</v>
          </cell>
          <cell r="N555">
            <v>0</v>
          </cell>
          <cell r="O555">
            <v>0</v>
          </cell>
          <cell r="P555" t="str">
            <v>45079</v>
          </cell>
        </row>
        <row r="556">
          <cell r="A556">
            <v>38</v>
          </cell>
          <cell r="B556">
            <v>175</v>
          </cell>
          <cell r="C556">
            <v>175</v>
          </cell>
          <cell r="D556" t="str">
            <v>M</v>
          </cell>
          <cell r="E556" t="str">
            <v>2738</v>
          </cell>
          <cell r="F556" t="str">
            <v>10</v>
          </cell>
          <cell r="G556">
            <v>4068</v>
          </cell>
          <cell r="H556">
            <v>20</v>
          </cell>
          <cell r="I556">
            <v>2.75</v>
          </cell>
          <cell r="J556">
            <v>23.245714285714286</v>
          </cell>
          <cell r="K556">
            <v>20</v>
          </cell>
          <cell r="L556">
            <v>1.1622857142857144</v>
          </cell>
          <cell r="M556">
            <v>14</v>
          </cell>
          <cell r="N556">
            <v>0</v>
          </cell>
          <cell r="O556">
            <v>0</v>
          </cell>
          <cell r="P556" t="str">
            <v>45078</v>
          </cell>
        </row>
        <row r="557">
          <cell r="A557">
            <v>44</v>
          </cell>
          <cell r="B557">
            <v>175</v>
          </cell>
          <cell r="C557">
            <v>175</v>
          </cell>
          <cell r="D557" t="str">
            <v>M</v>
          </cell>
          <cell r="E557" t="str">
            <v>2738</v>
          </cell>
          <cell r="F557" t="str">
            <v>10</v>
          </cell>
          <cell r="G557">
            <v>5395</v>
          </cell>
          <cell r="H557">
            <v>26.25</v>
          </cell>
          <cell r="I557">
            <v>2.5</v>
          </cell>
          <cell r="J557">
            <v>30.828571428571429</v>
          </cell>
          <cell r="K557">
            <v>25.5</v>
          </cell>
          <cell r="L557">
            <v>1.2089635854341736</v>
          </cell>
          <cell r="M557">
            <v>14</v>
          </cell>
          <cell r="N557">
            <v>0</v>
          </cell>
          <cell r="O557">
            <v>0</v>
          </cell>
          <cell r="P557" t="str">
            <v>46335</v>
          </cell>
        </row>
        <row r="558">
          <cell r="A558">
            <v>42</v>
          </cell>
          <cell r="B558">
            <v>175</v>
          </cell>
          <cell r="C558">
            <v>175</v>
          </cell>
          <cell r="D558" t="str">
            <v>M</v>
          </cell>
          <cell r="E558" t="str">
            <v>2738</v>
          </cell>
          <cell r="F558" t="str">
            <v>10</v>
          </cell>
          <cell r="G558">
            <v>6997</v>
          </cell>
          <cell r="H558">
            <v>28.75</v>
          </cell>
          <cell r="I558">
            <v>7</v>
          </cell>
          <cell r="J558">
            <v>39.982857142857142</v>
          </cell>
          <cell r="K558">
            <v>29.25</v>
          </cell>
          <cell r="L558">
            <v>1.3669352869352869</v>
          </cell>
          <cell r="M558">
            <v>14</v>
          </cell>
          <cell r="N558">
            <v>0</v>
          </cell>
          <cell r="O558">
            <v>0</v>
          </cell>
          <cell r="P558" t="str">
            <v>45561</v>
          </cell>
        </row>
        <row r="559">
          <cell r="A559">
            <v>39</v>
          </cell>
          <cell r="B559">
            <v>175</v>
          </cell>
          <cell r="C559">
            <v>175</v>
          </cell>
          <cell r="D559" t="str">
            <v>M</v>
          </cell>
          <cell r="E559" t="str">
            <v>2738</v>
          </cell>
          <cell r="F559" t="str">
            <v>10</v>
          </cell>
          <cell r="G559">
            <v>15969</v>
          </cell>
          <cell r="H559">
            <v>76</v>
          </cell>
          <cell r="I559">
            <v>1.5</v>
          </cell>
          <cell r="J559">
            <v>91.251428571428576</v>
          </cell>
          <cell r="K559">
            <v>66.5</v>
          </cell>
          <cell r="L559">
            <v>1.3722019334049409</v>
          </cell>
          <cell r="M559">
            <v>14</v>
          </cell>
          <cell r="N559">
            <v>0</v>
          </cell>
          <cell r="O559">
            <v>0</v>
          </cell>
          <cell r="P559" t="str">
            <v>45078</v>
          </cell>
        </row>
        <row r="560">
          <cell r="A560">
            <v>40</v>
          </cell>
          <cell r="B560">
            <v>175</v>
          </cell>
          <cell r="C560">
            <v>175</v>
          </cell>
          <cell r="D560" t="str">
            <v>M</v>
          </cell>
          <cell r="E560" t="str">
            <v>2738</v>
          </cell>
          <cell r="F560" t="str">
            <v>10</v>
          </cell>
          <cell r="G560">
            <v>17450</v>
          </cell>
          <cell r="H560">
            <v>59.5</v>
          </cell>
          <cell r="I560">
            <v>2.25</v>
          </cell>
          <cell r="J560">
            <v>99.714285714285708</v>
          </cell>
          <cell r="K560">
            <v>72.25</v>
          </cell>
          <cell r="L560">
            <v>1.3801285219970341</v>
          </cell>
          <cell r="M560">
            <v>14</v>
          </cell>
          <cell r="N560">
            <v>0</v>
          </cell>
          <cell r="O560">
            <v>0</v>
          </cell>
          <cell r="P560" t="str">
            <v>45079</v>
          </cell>
        </row>
        <row r="561">
          <cell r="A561">
            <v>45</v>
          </cell>
          <cell r="B561">
            <v>175</v>
          </cell>
          <cell r="C561">
            <v>175</v>
          </cell>
          <cell r="D561" t="str">
            <v>M</v>
          </cell>
          <cell r="E561" t="str">
            <v>2738</v>
          </cell>
          <cell r="F561" t="str">
            <v>10</v>
          </cell>
          <cell r="G561">
            <v>12335</v>
          </cell>
          <cell r="H561">
            <v>47.25</v>
          </cell>
          <cell r="I561">
            <v>5.25</v>
          </cell>
          <cell r="J561">
            <v>70.48571428571428</v>
          </cell>
          <cell r="K561">
            <v>49.75</v>
          </cell>
          <cell r="L561">
            <v>1.4167982770997845</v>
          </cell>
          <cell r="M561">
            <v>14</v>
          </cell>
          <cell r="N561">
            <v>0</v>
          </cell>
          <cell r="O561">
            <v>0</v>
          </cell>
          <cell r="P561" t="str">
            <v>46335</v>
          </cell>
        </row>
        <row r="562">
          <cell r="A562">
            <v>43</v>
          </cell>
          <cell r="B562">
            <v>175</v>
          </cell>
          <cell r="C562">
            <v>175</v>
          </cell>
          <cell r="D562" t="str">
            <v>M</v>
          </cell>
          <cell r="E562" t="str">
            <v>2738</v>
          </cell>
          <cell r="F562" t="str">
            <v>10</v>
          </cell>
          <cell r="G562">
            <v>4270</v>
          </cell>
          <cell r="H562">
            <v>16.25</v>
          </cell>
          <cell r="I562">
            <v>2.75</v>
          </cell>
          <cell r="J562">
            <v>24.4</v>
          </cell>
          <cell r="K562">
            <v>16</v>
          </cell>
          <cell r="L562">
            <v>1.5249999999999999</v>
          </cell>
          <cell r="M562">
            <v>14</v>
          </cell>
          <cell r="N562">
            <v>0</v>
          </cell>
          <cell r="O562">
            <v>0</v>
          </cell>
          <cell r="P562" t="str">
            <v>46334</v>
          </cell>
        </row>
        <row r="563">
          <cell r="A563">
            <v>44</v>
          </cell>
          <cell r="B563">
            <v>175</v>
          </cell>
          <cell r="C563">
            <v>175</v>
          </cell>
          <cell r="D563" t="str">
            <v>M</v>
          </cell>
          <cell r="E563" t="str">
            <v>2738</v>
          </cell>
          <cell r="F563" t="str">
            <v>10</v>
          </cell>
          <cell r="G563">
            <v>16076</v>
          </cell>
          <cell r="H563">
            <v>59.25</v>
          </cell>
          <cell r="I563">
            <v>4</v>
          </cell>
          <cell r="J563">
            <v>91.862857142857138</v>
          </cell>
          <cell r="K563">
            <v>57.5</v>
          </cell>
          <cell r="L563">
            <v>1.597614906832298</v>
          </cell>
          <cell r="M563">
            <v>14</v>
          </cell>
          <cell r="N563">
            <v>0</v>
          </cell>
          <cell r="O563">
            <v>0</v>
          </cell>
          <cell r="P563" t="str">
            <v>46334</v>
          </cell>
        </row>
        <row r="564">
          <cell r="A564">
            <v>43</v>
          </cell>
          <cell r="B564">
            <v>175</v>
          </cell>
          <cell r="C564">
            <v>175</v>
          </cell>
          <cell r="D564" t="str">
            <v>M</v>
          </cell>
          <cell r="E564" t="str">
            <v>2738</v>
          </cell>
          <cell r="F564" t="str">
            <v>10</v>
          </cell>
          <cell r="G564">
            <v>1857</v>
          </cell>
          <cell r="H564">
            <v>6.25</v>
          </cell>
          <cell r="I564">
            <v>0.75</v>
          </cell>
          <cell r="J564">
            <v>10.611428571428572</v>
          </cell>
          <cell r="K564">
            <v>6.5</v>
          </cell>
          <cell r="L564">
            <v>1.6325274725274725</v>
          </cell>
          <cell r="M564">
            <v>14</v>
          </cell>
          <cell r="N564">
            <v>0</v>
          </cell>
          <cell r="O564">
            <v>0</v>
          </cell>
          <cell r="P564" t="str">
            <v>45561</v>
          </cell>
        </row>
        <row r="565">
          <cell r="A565">
            <v>41</v>
          </cell>
          <cell r="B565">
            <v>110</v>
          </cell>
          <cell r="C565">
            <v>110</v>
          </cell>
          <cell r="D565" t="str">
            <v>M</v>
          </cell>
          <cell r="E565" t="str">
            <v>2749-B</v>
          </cell>
          <cell r="F565" t="str">
            <v>10</v>
          </cell>
          <cell r="G565">
            <v>6882</v>
          </cell>
          <cell r="H565">
            <v>56.25</v>
          </cell>
          <cell r="I565">
            <v>10.5</v>
          </cell>
          <cell r="J565">
            <v>62.563636363636363</v>
          </cell>
          <cell r="K565">
            <v>54</v>
          </cell>
          <cell r="L565">
            <v>1.1585858585858586</v>
          </cell>
          <cell r="M565">
            <v>22</v>
          </cell>
          <cell r="N565">
            <v>0</v>
          </cell>
          <cell r="O565">
            <v>0</v>
          </cell>
          <cell r="P565" t="str">
            <v>46380</v>
          </cell>
        </row>
        <row r="566">
          <cell r="A566">
            <v>41</v>
          </cell>
          <cell r="B566">
            <v>1500</v>
          </cell>
          <cell r="C566">
            <v>80</v>
          </cell>
          <cell r="D566" t="str">
            <v>M</v>
          </cell>
          <cell r="E566" t="str">
            <v>2758-A</v>
          </cell>
          <cell r="F566" t="str">
            <v>10</v>
          </cell>
          <cell r="G566">
            <v>2848</v>
          </cell>
          <cell r="H566">
            <v>9.75</v>
          </cell>
          <cell r="I566">
            <v>1.5</v>
          </cell>
          <cell r="J566">
            <v>35.6</v>
          </cell>
          <cell r="K566">
            <v>57.75</v>
          </cell>
          <cell r="L566">
            <v>0.61645021645021647</v>
          </cell>
          <cell r="M566">
            <v>10</v>
          </cell>
          <cell r="N566">
            <v>0</v>
          </cell>
          <cell r="O566">
            <v>0</v>
          </cell>
          <cell r="P566" t="str">
            <v>46662</v>
          </cell>
        </row>
        <row r="567">
          <cell r="A567">
            <v>39</v>
          </cell>
          <cell r="B567">
            <v>1500</v>
          </cell>
          <cell r="C567">
            <v>80</v>
          </cell>
          <cell r="D567" t="str">
            <v>M</v>
          </cell>
          <cell r="E567" t="str">
            <v>2758-A</v>
          </cell>
          <cell r="F567" t="str">
            <v>10</v>
          </cell>
          <cell r="G567">
            <v>3307</v>
          </cell>
          <cell r="H567">
            <v>19</v>
          </cell>
          <cell r="I567">
            <v>11</v>
          </cell>
          <cell r="J567">
            <v>41.337499999999999</v>
          </cell>
          <cell r="K567">
            <v>45.5</v>
          </cell>
          <cell r="L567">
            <v>0.90851648351648351</v>
          </cell>
          <cell r="M567">
            <v>10</v>
          </cell>
          <cell r="N567">
            <v>0</v>
          </cell>
          <cell r="O567">
            <v>0</v>
          </cell>
          <cell r="P567" t="str">
            <v>46617</v>
          </cell>
        </row>
        <row r="568">
          <cell r="A568">
            <v>40</v>
          </cell>
          <cell r="B568">
            <v>1500</v>
          </cell>
          <cell r="C568">
            <v>80</v>
          </cell>
          <cell r="D568" t="str">
            <v>M</v>
          </cell>
          <cell r="E568" t="str">
            <v>2758-A</v>
          </cell>
          <cell r="F568" t="str">
            <v>10</v>
          </cell>
          <cell r="G568">
            <v>73</v>
          </cell>
          <cell r="H568">
            <v>0.25</v>
          </cell>
          <cell r="I568">
            <v>0.75</v>
          </cell>
          <cell r="J568">
            <v>0.91249999999999998</v>
          </cell>
          <cell r="K568">
            <v>0.91</v>
          </cell>
          <cell r="L568">
            <v>1.0027472527472527</v>
          </cell>
          <cell r="M568">
            <v>10</v>
          </cell>
          <cell r="N568">
            <v>0</v>
          </cell>
          <cell r="O568">
            <v>0</v>
          </cell>
          <cell r="P568" t="str">
            <v>46617</v>
          </cell>
        </row>
        <row r="569">
          <cell r="A569">
            <v>42</v>
          </cell>
          <cell r="B569">
            <v>1500</v>
          </cell>
          <cell r="C569">
            <v>80</v>
          </cell>
          <cell r="D569" t="str">
            <v>M</v>
          </cell>
          <cell r="E569" t="str">
            <v>2758-A</v>
          </cell>
          <cell r="F569" t="str">
            <v>10</v>
          </cell>
          <cell r="G569">
            <v>2686</v>
          </cell>
          <cell r="H569">
            <v>3</v>
          </cell>
          <cell r="I569">
            <v>1</v>
          </cell>
          <cell r="J569">
            <v>33.575000000000003</v>
          </cell>
          <cell r="K569">
            <v>5.5</v>
          </cell>
          <cell r="L569">
            <v>6.1045454545454554</v>
          </cell>
          <cell r="M569">
            <v>10</v>
          </cell>
          <cell r="N569">
            <v>0</v>
          </cell>
          <cell r="O569">
            <v>0</v>
          </cell>
          <cell r="P569" t="str">
            <v>46662</v>
          </cell>
        </row>
        <row r="570">
          <cell r="A570">
            <v>44</v>
          </cell>
          <cell r="B570">
            <v>80</v>
          </cell>
          <cell r="C570">
            <v>80</v>
          </cell>
          <cell r="D570" t="str">
            <v>M</v>
          </cell>
          <cell r="E570" t="str">
            <v>2770</v>
          </cell>
          <cell r="F570" t="str">
            <v>10</v>
          </cell>
          <cell r="G570">
            <v>5514</v>
          </cell>
          <cell r="H570">
            <v>72.5</v>
          </cell>
          <cell r="I570">
            <v>11.5</v>
          </cell>
          <cell r="J570">
            <v>68.924999999999997</v>
          </cell>
          <cell r="K570">
            <v>72</v>
          </cell>
          <cell r="L570">
            <v>0.95729166666666665</v>
          </cell>
          <cell r="M570">
            <v>21</v>
          </cell>
          <cell r="N570">
            <v>0</v>
          </cell>
          <cell r="O570">
            <v>0</v>
          </cell>
          <cell r="P570" t="str">
            <v>46409</v>
          </cell>
        </row>
        <row r="571">
          <cell r="A571">
            <v>39</v>
          </cell>
          <cell r="B571">
            <v>80</v>
          </cell>
          <cell r="C571">
            <v>80</v>
          </cell>
          <cell r="D571" t="str">
            <v>M</v>
          </cell>
          <cell r="E571" t="str">
            <v>2770</v>
          </cell>
          <cell r="F571" t="str">
            <v>10</v>
          </cell>
          <cell r="G571">
            <v>6196</v>
          </cell>
          <cell r="H571">
            <v>66.75</v>
          </cell>
          <cell r="I571">
            <v>11</v>
          </cell>
          <cell r="J571">
            <v>77.45</v>
          </cell>
          <cell r="K571">
            <v>73.25</v>
          </cell>
          <cell r="L571">
            <v>1.0573378839590444</v>
          </cell>
          <cell r="M571">
            <v>19</v>
          </cell>
          <cell r="N571">
            <v>0</v>
          </cell>
          <cell r="O571">
            <v>0</v>
          </cell>
          <cell r="P571" t="str">
            <v>45380</v>
          </cell>
        </row>
        <row r="572">
          <cell r="A572">
            <v>40</v>
          </cell>
          <cell r="B572">
            <v>80</v>
          </cell>
          <cell r="C572">
            <v>80</v>
          </cell>
          <cell r="D572" t="str">
            <v>M</v>
          </cell>
          <cell r="E572" t="str">
            <v>2770</v>
          </cell>
          <cell r="F572" t="str">
            <v>10</v>
          </cell>
          <cell r="G572">
            <v>3266</v>
          </cell>
          <cell r="H572">
            <v>32.75</v>
          </cell>
          <cell r="I572">
            <v>6.75</v>
          </cell>
          <cell r="J572">
            <v>40.825000000000003</v>
          </cell>
          <cell r="K572">
            <v>38.5</v>
          </cell>
          <cell r="L572">
            <v>1.0603896103896104</v>
          </cell>
          <cell r="M572">
            <v>19</v>
          </cell>
          <cell r="N572">
            <v>0</v>
          </cell>
          <cell r="O572">
            <v>0</v>
          </cell>
          <cell r="P572" t="str">
            <v>45380</v>
          </cell>
        </row>
        <row r="573">
          <cell r="A573">
            <v>45</v>
          </cell>
          <cell r="B573">
            <v>80</v>
          </cell>
          <cell r="C573">
            <v>80</v>
          </cell>
          <cell r="D573" t="str">
            <v>M</v>
          </cell>
          <cell r="E573" t="str">
            <v>2770</v>
          </cell>
          <cell r="F573" t="str">
            <v>10</v>
          </cell>
          <cell r="G573">
            <v>5235</v>
          </cell>
          <cell r="H573">
            <v>60.5</v>
          </cell>
          <cell r="I573">
            <v>16.5</v>
          </cell>
          <cell r="J573">
            <v>65.4375</v>
          </cell>
          <cell r="K573">
            <v>60.5</v>
          </cell>
          <cell r="L573">
            <v>1.0816115702479339</v>
          </cell>
          <cell r="M573">
            <v>21</v>
          </cell>
          <cell r="N573">
            <v>0</v>
          </cell>
          <cell r="O573">
            <v>0</v>
          </cell>
          <cell r="P573" t="str">
            <v>46409</v>
          </cell>
        </row>
        <row r="574">
          <cell r="A574">
            <v>36</v>
          </cell>
          <cell r="B574">
            <v>110</v>
          </cell>
          <cell r="C574">
            <v>110</v>
          </cell>
          <cell r="D574" t="str">
            <v>M</v>
          </cell>
          <cell r="E574" t="str">
            <v>2784-A</v>
          </cell>
          <cell r="F574" t="str">
            <v>10</v>
          </cell>
          <cell r="G574">
            <v>9998</v>
          </cell>
          <cell r="H574">
            <v>78.75</v>
          </cell>
          <cell r="I574">
            <v>5.25</v>
          </cell>
          <cell r="J574">
            <v>90.890909090909091</v>
          </cell>
          <cell r="K574">
            <v>78.75</v>
          </cell>
          <cell r="L574">
            <v>1.1541702741702742</v>
          </cell>
          <cell r="M574">
            <v>4</v>
          </cell>
          <cell r="N574">
            <v>0</v>
          </cell>
          <cell r="O574">
            <v>0</v>
          </cell>
          <cell r="P574" t="str">
            <v>43348</v>
          </cell>
        </row>
        <row r="575">
          <cell r="A575">
            <v>41</v>
          </cell>
          <cell r="B575">
            <v>110</v>
          </cell>
          <cell r="C575">
            <v>110</v>
          </cell>
          <cell r="D575" t="str">
            <v>M</v>
          </cell>
          <cell r="E575" t="str">
            <v>2784-B</v>
          </cell>
          <cell r="F575" t="str">
            <v>10</v>
          </cell>
          <cell r="G575">
            <v>730</v>
          </cell>
          <cell r="H575">
            <v>8</v>
          </cell>
          <cell r="I575">
            <v>4.75</v>
          </cell>
          <cell r="J575">
            <v>6.6363636363636367</v>
          </cell>
          <cell r="K575">
            <v>8</v>
          </cell>
          <cell r="L575">
            <v>0.82954545454545459</v>
          </cell>
          <cell r="M575">
            <v>4</v>
          </cell>
          <cell r="N575">
            <v>0</v>
          </cell>
          <cell r="O575">
            <v>0</v>
          </cell>
          <cell r="P575" t="str">
            <v>45569</v>
          </cell>
        </row>
        <row r="576">
          <cell r="A576">
            <v>44</v>
          </cell>
          <cell r="B576">
            <v>110</v>
          </cell>
          <cell r="C576">
            <v>110</v>
          </cell>
          <cell r="D576" t="str">
            <v>M</v>
          </cell>
          <cell r="E576" t="str">
            <v>2784-B</v>
          </cell>
          <cell r="F576" t="str">
            <v>10</v>
          </cell>
          <cell r="G576">
            <v>1782</v>
          </cell>
          <cell r="H576">
            <v>14.5</v>
          </cell>
          <cell r="I576">
            <v>15</v>
          </cell>
          <cell r="J576">
            <v>16.2</v>
          </cell>
          <cell r="K576">
            <v>16.25</v>
          </cell>
          <cell r="L576">
            <v>0.99692307692307691</v>
          </cell>
          <cell r="M576">
            <v>22</v>
          </cell>
          <cell r="N576">
            <v>0</v>
          </cell>
          <cell r="O576">
            <v>0</v>
          </cell>
          <cell r="P576" t="str">
            <v>46383</v>
          </cell>
        </row>
        <row r="577">
          <cell r="A577">
            <v>46</v>
          </cell>
          <cell r="B577">
            <v>110</v>
          </cell>
          <cell r="C577">
            <v>110</v>
          </cell>
          <cell r="D577" t="str">
            <v>M</v>
          </cell>
          <cell r="E577" t="str">
            <v>2784-B</v>
          </cell>
          <cell r="F577" t="str">
            <v>10</v>
          </cell>
          <cell r="G577">
            <v>2334</v>
          </cell>
          <cell r="H577">
            <v>16.25</v>
          </cell>
          <cell r="I577">
            <v>3.25</v>
          </cell>
          <cell r="J577">
            <v>21.218181818181819</v>
          </cell>
          <cell r="K577">
            <v>20</v>
          </cell>
          <cell r="L577">
            <v>1.060909090909091</v>
          </cell>
          <cell r="M577">
            <v>22</v>
          </cell>
          <cell r="N577">
            <v>0</v>
          </cell>
          <cell r="O577">
            <v>0</v>
          </cell>
          <cell r="P577" t="str">
            <v>46383</v>
          </cell>
        </row>
        <row r="578">
          <cell r="A578">
            <v>45</v>
          </cell>
          <cell r="B578">
            <v>110</v>
          </cell>
          <cell r="C578">
            <v>110</v>
          </cell>
          <cell r="D578" t="str">
            <v>M</v>
          </cell>
          <cell r="E578" t="str">
            <v>2784-B</v>
          </cell>
          <cell r="F578" t="str">
            <v>10</v>
          </cell>
          <cell r="G578">
            <v>10186</v>
          </cell>
          <cell r="H578">
            <v>80</v>
          </cell>
          <cell r="I578">
            <v>6.5</v>
          </cell>
          <cell r="J578">
            <v>92.6</v>
          </cell>
          <cell r="K578">
            <v>82.25</v>
          </cell>
          <cell r="L578">
            <v>1.1258358662613981</v>
          </cell>
          <cell r="M578">
            <v>22</v>
          </cell>
          <cell r="N578">
            <v>0</v>
          </cell>
          <cell r="O578">
            <v>0</v>
          </cell>
          <cell r="P578" t="str">
            <v>46383</v>
          </cell>
        </row>
        <row r="579">
          <cell r="A579">
            <v>37</v>
          </cell>
          <cell r="B579">
            <v>110</v>
          </cell>
          <cell r="C579">
            <v>110</v>
          </cell>
          <cell r="D579" t="str">
            <v>M</v>
          </cell>
          <cell r="E579" t="str">
            <v>2784-B</v>
          </cell>
          <cell r="F579" t="str">
            <v>10</v>
          </cell>
          <cell r="G579">
            <v>10909</v>
          </cell>
          <cell r="H579">
            <v>80.25</v>
          </cell>
          <cell r="I579">
            <v>4.5</v>
          </cell>
          <cell r="J579">
            <v>99.172727272727272</v>
          </cell>
          <cell r="K579">
            <v>79.5</v>
          </cell>
          <cell r="L579">
            <v>1.2474556889651229</v>
          </cell>
          <cell r="M579">
            <v>4</v>
          </cell>
          <cell r="N579">
            <v>0</v>
          </cell>
          <cell r="O579">
            <v>0</v>
          </cell>
          <cell r="P579" t="str">
            <v>44821</v>
          </cell>
        </row>
        <row r="580">
          <cell r="A580">
            <v>44</v>
          </cell>
          <cell r="B580">
            <v>2000</v>
          </cell>
          <cell r="C580">
            <v>575</v>
          </cell>
          <cell r="D580" t="str">
            <v>M</v>
          </cell>
          <cell r="E580" t="str">
            <v>2839</v>
          </cell>
          <cell r="F580" t="str">
            <v>10</v>
          </cell>
          <cell r="G580">
            <v>36635</v>
          </cell>
          <cell r="H580">
            <v>7.25</v>
          </cell>
          <cell r="I580">
            <v>8.75</v>
          </cell>
          <cell r="J580">
            <v>63.713043478260872</v>
          </cell>
          <cell r="K580">
            <v>62</v>
          </cell>
          <cell r="L580">
            <v>1.0276297335203366</v>
          </cell>
          <cell r="M580">
            <v>19</v>
          </cell>
          <cell r="N580">
            <v>0</v>
          </cell>
          <cell r="O580">
            <v>0</v>
          </cell>
          <cell r="P580" t="str">
            <v>47208</v>
          </cell>
        </row>
        <row r="581">
          <cell r="A581">
            <v>39</v>
          </cell>
          <cell r="B581">
            <v>2000</v>
          </cell>
          <cell r="C581">
            <v>575</v>
          </cell>
          <cell r="D581" t="str">
            <v>M</v>
          </cell>
          <cell r="E581" t="str">
            <v>2839</v>
          </cell>
          <cell r="F581" t="str">
            <v>10</v>
          </cell>
          <cell r="G581">
            <v>40499</v>
          </cell>
          <cell r="H581">
            <v>8</v>
          </cell>
          <cell r="I581">
            <v>4.5</v>
          </cell>
          <cell r="J581">
            <v>70.433043478260871</v>
          </cell>
          <cell r="K581">
            <v>68</v>
          </cell>
          <cell r="L581">
            <v>1.0357800511508952</v>
          </cell>
          <cell r="M581">
            <v>6</v>
          </cell>
          <cell r="N581">
            <v>0</v>
          </cell>
          <cell r="O581">
            <v>0</v>
          </cell>
          <cell r="P581" t="str">
            <v>46536</v>
          </cell>
        </row>
        <row r="582">
          <cell r="A582">
            <v>46</v>
          </cell>
          <cell r="B582">
            <v>2000</v>
          </cell>
          <cell r="C582">
            <v>575</v>
          </cell>
          <cell r="D582" t="str">
            <v>M</v>
          </cell>
          <cell r="E582" t="str">
            <v>2839</v>
          </cell>
          <cell r="F582" t="str">
            <v>10</v>
          </cell>
          <cell r="G582">
            <v>31048</v>
          </cell>
          <cell r="H582">
            <v>5.5</v>
          </cell>
          <cell r="I582">
            <v>2.75</v>
          </cell>
          <cell r="J582">
            <v>53.996521739130436</v>
          </cell>
          <cell r="K582">
            <v>49.5</v>
          </cell>
          <cell r="L582">
            <v>1.0908388230127362</v>
          </cell>
          <cell r="M582">
            <v>19</v>
          </cell>
          <cell r="N582">
            <v>0</v>
          </cell>
          <cell r="O582">
            <v>0</v>
          </cell>
          <cell r="P582" t="str">
            <v>47210</v>
          </cell>
        </row>
        <row r="583">
          <cell r="A583">
            <v>42</v>
          </cell>
          <cell r="B583">
            <v>2000</v>
          </cell>
          <cell r="C583">
            <v>575</v>
          </cell>
          <cell r="D583" t="str">
            <v>M</v>
          </cell>
          <cell r="E583" t="str">
            <v>2839</v>
          </cell>
          <cell r="F583" t="str">
            <v>10</v>
          </cell>
          <cell r="G583">
            <v>28744</v>
          </cell>
          <cell r="H583">
            <v>6.75</v>
          </cell>
          <cell r="I583">
            <v>2</v>
          </cell>
          <cell r="J583">
            <v>49.989565217391302</v>
          </cell>
          <cell r="K583">
            <v>45</v>
          </cell>
          <cell r="L583">
            <v>1.11087922705314</v>
          </cell>
          <cell r="M583">
            <v>18</v>
          </cell>
          <cell r="N583">
            <v>0</v>
          </cell>
          <cell r="O583">
            <v>0</v>
          </cell>
          <cell r="P583" t="str">
            <v>47066</v>
          </cell>
        </row>
        <row r="584">
          <cell r="A584">
            <v>45</v>
          </cell>
          <cell r="B584">
            <v>2000</v>
          </cell>
          <cell r="C584">
            <v>575</v>
          </cell>
          <cell r="D584" t="str">
            <v>M</v>
          </cell>
          <cell r="E584" t="str">
            <v>2839</v>
          </cell>
          <cell r="F584" t="str">
            <v>10</v>
          </cell>
          <cell r="G584">
            <v>1870</v>
          </cell>
          <cell r="H584">
            <v>0.25</v>
          </cell>
          <cell r="I584">
            <v>0.75</v>
          </cell>
          <cell r="J584">
            <v>3.2521739130434781</v>
          </cell>
          <cell r="K584">
            <v>2</v>
          </cell>
          <cell r="L584">
            <v>1.6260869565217391</v>
          </cell>
          <cell r="M584">
            <v>19</v>
          </cell>
          <cell r="N584">
            <v>0</v>
          </cell>
          <cell r="O584">
            <v>0</v>
          </cell>
          <cell r="P584" t="str">
            <v>47208</v>
          </cell>
        </row>
        <row r="585">
          <cell r="A585">
            <v>42</v>
          </cell>
          <cell r="B585">
            <v>1000</v>
          </cell>
          <cell r="C585">
            <v>550</v>
          </cell>
          <cell r="D585" t="str">
            <v>M</v>
          </cell>
          <cell r="E585" t="str">
            <v>2840</v>
          </cell>
          <cell r="F585" t="str">
            <v>10</v>
          </cell>
          <cell r="G585">
            <v>758</v>
          </cell>
          <cell r="H585">
            <v>0.5</v>
          </cell>
          <cell r="I585">
            <v>1.5</v>
          </cell>
          <cell r="J585">
            <v>1.3781818181818182</v>
          </cell>
          <cell r="K585">
            <v>2.5</v>
          </cell>
          <cell r="L585">
            <v>0.55127272727272725</v>
          </cell>
          <cell r="M585">
            <v>18</v>
          </cell>
          <cell r="N585">
            <v>0</v>
          </cell>
          <cell r="O585">
            <v>0</v>
          </cell>
          <cell r="P585" t="str">
            <v>46538</v>
          </cell>
        </row>
        <row r="586">
          <cell r="A586">
            <v>45</v>
          </cell>
          <cell r="B586">
            <v>1000</v>
          </cell>
          <cell r="C586">
            <v>550</v>
          </cell>
          <cell r="D586" t="str">
            <v>M</v>
          </cell>
          <cell r="E586" t="str">
            <v>2840</v>
          </cell>
          <cell r="F586" t="str">
            <v>10</v>
          </cell>
          <cell r="G586">
            <v>16247</v>
          </cell>
          <cell r="H586">
            <v>6.75</v>
          </cell>
          <cell r="I586">
            <v>0.25</v>
          </cell>
          <cell r="J586">
            <v>29.54</v>
          </cell>
          <cell r="K586">
            <v>37</v>
          </cell>
          <cell r="L586">
            <v>0.79837837837837833</v>
          </cell>
          <cell r="M586">
            <v>19</v>
          </cell>
          <cell r="N586">
            <v>0</v>
          </cell>
          <cell r="O586">
            <v>0</v>
          </cell>
          <cell r="P586" t="str">
            <v>47214</v>
          </cell>
        </row>
        <row r="587">
          <cell r="A587">
            <v>45</v>
          </cell>
          <cell r="B587">
            <v>1000</v>
          </cell>
          <cell r="C587">
            <v>550</v>
          </cell>
          <cell r="D587" t="str">
            <v>M</v>
          </cell>
          <cell r="E587" t="str">
            <v>2840</v>
          </cell>
          <cell r="F587" t="str">
            <v>10</v>
          </cell>
          <cell r="G587">
            <v>28424</v>
          </cell>
          <cell r="H587">
            <v>10.75</v>
          </cell>
          <cell r="I587">
            <v>3</v>
          </cell>
          <cell r="J587">
            <v>51.68</v>
          </cell>
          <cell r="K587">
            <v>48.5</v>
          </cell>
          <cell r="L587">
            <v>1.0655670103092783</v>
          </cell>
          <cell r="M587">
            <v>19</v>
          </cell>
          <cell r="N587">
            <v>0</v>
          </cell>
          <cell r="O587">
            <v>0</v>
          </cell>
          <cell r="P587" t="str">
            <v>47212</v>
          </cell>
        </row>
        <row r="588">
          <cell r="A588">
            <v>40</v>
          </cell>
          <cell r="B588">
            <v>1000</v>
          </cell>
          <cell r="C588">
            <v>550</v>
          </cell>
          <cell r="D588" t="str">
            <v>M</v>
          </cell>
          <cell r="E588" t="str">
            <v>2840</v>
          </cell>
          <cell r="F588" t="str">
            <v>10</v>
          </cell>
          <cell r="G588">
            <v>27118</v>
          </cell>
          <cell r="H588">
            <v>9</v>
          </cell>
          <cell r="I588">
            <v>2</v>
          </cell>
          <cell r="J588">
            <v>49.305454545454545</v>
          </cell>
          <cell r="K588">
            <v>44.25</v>
          </cell>
          <cell r="L588">
            <v>1.1142475603492552</v>
          </cell>
          <cell r="M588">
            <v>6</v>
          </cell>
          <cell r="N588">
            <v>0</v>
          </cell>
          <cell r="O588">
            <v>0</v>
          </cell>
          <cell r="P588" t="str">
            <v>46537</v>
          </cell>
        </row>
        <row r="589">
          <cell r="A589">
            <v>39</v>
          </cell>
          <cell r="B589">
            <v>1000</v>
          </cell>
          <cell r="C589">
            <v>550</v>
          </cell>
          <cell r="D589" t="str">
            <v>M</v>
          </cell>
          <cell r="E589" t="str">
            <v>2840</v>
          </cell>
          <cell r="F589" t="str">
            <v>10</v>
          </cell>
          <cell r="G589">
            <v>15136</v>
          </cell>
          <cell r="H589">
            <v>5</v>
          </cell>
          <cell r="I589">
            <v>4.5</v>
          </cell>
          <cell r="J589">
            <v>27.52</v>
          </cell>
          <cell r="K589">
            <v>24.5</v>
          </cell>
          <cell r="L589">
            <v>1.1232653061224489</v>
          </cell>
          <cell r="M589">
            <v>6</v>
          </cell>
          <cell r="N589">
            <v>0</v>
          </cell>
          <cell r="O589">
            <v>0</v>
          </cell>
          <cell r="P589" t="str">
            <v>46537</v>
          </cell>
        </row>
        <row r="590">
          <cell r="A590">
            <v>46</v>
          </cell>
          <cell r="B590">
            <v>1000</v>
          </cell>
          <cell r="C590">
            <v>550</v>
          </cell>
          <cell r="D590" t="str">
            <v>M</v>
          </cell>
          <cell r="E590" t="str">
            <v>2840</v>
          </cell>
          <cell r="F590" t="str">
            <v>10</v>
          </cell>
          <cell r="G590">
            <v>14346</v>
          </cell>
          <cell r="H590">
            <v>4.25</v>
          </cell>
          <cell r="I590">
            <v>1</v>
          </cell>
          <cell r="J590">
            <v>26.083636363636362</v>
          </cell>
          <cell r="K590">
            <v>22.75</v>
          </cell>
          <cell r="L590">
            <v>1.1465334665334665</v>
          </cell>
          <cell r="M590">
            <v>19</v>
          </cell>
          <cell r="N590">
            <v>0</v>
          </cell>
          <cell r="O590">
            <v>0</v>
          </cell>
          <cell r="P590" t="str">
            <v>47214</v>
          </cell>
        </row>
        <row r="591">
          <cell r="A591">
            <v>41</v>
          </cell>
          <cell r="B591">
            <v>1000</v>
          </cell>
          <cell r="C591">
            <v>550</v>
          </cell>
          <cell r="D591" t="str">
            <v>M</v>
          </cell>
          <cell r="E591" t="str">
            <v>2840</v>
          </cell>
          <cell r="F591" t="str">
            <v>10</v>
          </cell>
          <cell r="G591">
            <v>34433</v>
          </cell>
          <cell r="H591">
            <v>14</v>
          </cell>
          <cell r="I591">
            <v>8.5</v>
          </cell>
          <cell r="J591">
            <v>62.605454545454542</v>
          </cell>
          <cell r="K591">
            <v>53.75</v>
          </cell>
          <cell r="L591">
            <v>1.164752642706131</v>
          </cell>
          <cell r="M591">
            <v>18</v>
          </cell>
          <cell r="N591">
            <v>0</v>
          </cell>
          <cell r="O591">
            <v>0</v>
          </cell>
          <cell r="P591" t="str">
            <v>46538</v>
          </cell>
        </row>
        <row r="592">
          <cell r="A592">
            <v>36</v>
          </cell>
          <cell r="B592">
            <v>1000</v>
          </cell>
          <cell r="C592">
            <v>550</v>
          </cell>
          <cell r="D592" t="str">
            <v>M</v>
          </cell>
          <cell r="E592" t="str">
            <v>2840</v>
          </cell>
          <cell r="F592" t="str">
            <v>10</v>
          </cell>
          <cell r="G592">
            <v>20748</v>
          </cell>
          <cell r="H592">
            <v>5.5</v>
          </cell>
          <cell r="I592">
            <v>2.5</v>
          </cell>
          <cell r="J592">
            <v>37.723636363636366</v>
          </cell>
          <cell r="K592">
            <v>32.25</v>
          </cell>
          <cell r="L592">
            <v>1.169725158562368</v>
          </cell>
          <cell r="M592">
            <v>18</v>
          </cell>
          <cell r="N592">
            <v>0</v>
          </cell>
          <cell r="O592">
            <v>0</v>
          </cell>
          <cell r="P592" t="str">
            <v>45927</v>
          </cell>
        </row>
        <row r="593">
          <cell r="A593">
            <v>44</v>
          </cell>
          <cell r="B593">
            <v>500</v>
          </cell>
          <cell r="C593">
            <v>225</v>
          </cell>
          <cell r="D593" t="str">
            <v>M</v>
          </cell>
          <cell r="E593" t="str">
            <v>2844</v>
          </cell>
          <cell r="F593" t="str">
            <v>10</v>
          </cell>
          <cell r="G593">
            <v>4016</v>
          </cell>
          <cell r="H593">
            <v>2</v>
          </cell>
          <cell r="I593">
            <v>1.5</v>
          </cell>
          <cell r="J593">
            <v>17.84888888888889</v>
          </cell>
          <cell r="K593">
            <v>13.75</v>
          </cell>
          <cell r="L593">
            <v>1.2981010101010102</v>
          </cell>
          <cell r="M593">
            <v>20</v>
          </cell>
          <cell r="N593">
            <v>0</v>
          </cell>
          <cell r="O593">
            <v>0</v>
          </cell>
          <cell r="P593" t="str">
            <v>47277</v>
          </cell>
        </row>
        <row r="594">
          <cell r="A594">
            <v>43</v>
          </cell>
          <cell r="B594">
            <v>500</v>
          </cell>
          <cell r="C594">
            <v>225</v>
          </cell>
          <cell r="D594" t="str">
            <v>M</v>
          </cell>
          <cell r="E594" t="str">
            <v>2844</v>
          </cell>
          <cell r="F594" t="str">
            <v>10</v>
          </cell>
          <cell r="G594">
            <v>2132</v>
          </cell>
          <cell r="H594">
            <v>1.5</v>
          </cell>
          <cell r="I594">
            <v>2.5</v>
          </cell>
          <cell r="J594">
            <v>9.4755555555555553</v>
          </cell>
          <cell r="K594">
            <v>7</v>
          </cell>
          <cell r="L594">
            <v>1.3536507936507935</v>
          </cell>
          <cell r="M594">
            <v>20</v>
          </cell>
          <cell r="N594">
            <v>0</v>
          </cell>
          <cell r="O594">
            <v>0</v>
          </cell>
          <cell r="P594" t="str">
            <v>47277</v>
          </cell>
        </row>
        <row r="595">
          <cell r="A595">
            <v>41</v>
          </cell>
          <cell r="B595">
            <v>500</v>
          </cell>
          <cell r="C595">
            <v>225</v>
          </cell>
          <cell r="D595" t="str">
            <v>M</v>
          </cell>
          <cell r="E595" t="str">
            <v>2844</v>
          </cell>
          <cell r="F595" t="str">
            <v>10</v>
          </cell>
          <cell r="G595">
            <v>4413</v>
          </cell>
          <cell r="H595">
            <v>2.5</v>
          </cell>
          <cell r="I595">
            <v>3</v>
          </cell>
          <cell r="J595">
            <v>19.613333333333333</v>
          </cell>
          <cell r="K595">
            <v>13.5</v>
          </cell>
          <cell r="L595">
            <v>1.4528395061728394</v>
          </cell>
          <cell r="M595">
            <v>20</v>
          </cell>
          <cell r="N595">
            <v>0</v>
          </cell>
          <cell r="O595">
            <v>0</v>
          </cell>
          <cell r="P595" t="str">
            <v>46299</v>
          </cell>
        </row>
        <row r="596">
          <cell r="A596">
            <v>36</v>
          </cell>
          <cell r="B596">
            <v>275</v>
          </cell>
          <cell r="C596">
            <v>250</v>
          </cell>
          <cell r="D596" t="str">
            <v>M</v>
          </cell>
          <cell r="E596" t="str">
            <v>2845</v>
          </cell>
          <cell r="F596" t="str">
            <v>10</v>
          </cell>
          <cell r="G596">
            <v>4595</v>
          </cell>
          <cell r="H596">
            <v>1.5</v>
          </cell>
          <cell r="I596">
            <v>2.25</v>
          </cell>
          <cell r="J596">
            <v>18.38</v>
          </cell>
          <cell r="K596">
            <v>15</v>
          </cell>
          <cell r="L596">
            <v>1.2253333333333332</v>
          </cell>
          <cell r="M596">
            <v>18</v>
          </cell>
          <cell r="N596">
            <v>0</v>
          </cell>
          <cell r="O596">
            <v>0</v>
          </cell>
          <cell r="P596" t="str">
            <v>44805</v>
          </cell>
        </row>
        <row r="597">
          <cell r="A597">
            <v>43</v>
          </cell>
          <cell r="B597">
            <v>1200</v>
          </cell>
          <cell r="C597">
            <v>250</v>
          </cell>
          <cell r="D597" t="str">
            <v>M</v>
          </cell>
          <cell r="E597" t="str">
            <v>2845</v>
          </cell>
          <cell r="F597" t="str">
            <v>10</v>
          </cell>
          <cell r="G597">
            <v>11202</v>
          </cell>
          <cell r="H597">
            <v>3.75</v>
          </cell>
          <cell r="I597">
            <v>4</v>
          </cell>
          <cell r="J597">
            <v>44.808</v>
          </cell>
          <cell r="K597">
            <v>33</v>
          </cell>
          <cell r="L597">
            <v>1.3578181818181818</v>
          </cell>
          <cell r="M597">
            <v>20</v>
          </cell>
          <cell r="N597">
            <v>0</v>
          </cell>
          <cell r="O597">
            <v>0</v>
          </cell>
          <cell r="P597" t="str">
            <v>45072</v>
          </cell>
        </row>
        <row r="598">
          <cell r="A598">
            <v>37</v>
          </cell>
          <cell r="B598">
            <v>375</v>
          </cell>
          <cell r="C598">
            <v>250</v>
          </cell>
          <cell r="D598" t="str">
            <v>M</v>
          </cell>
          <cell r="E598" t="str">
            <v>2845</v>
          </cell>
          <cell r="F598" t="str">
            <v>10</v>
          </cell>
          <cell r="G598">
            <v>6328</v>
          </cell>
          <cell r="H598">
            <v>2.75</v>
          </cell>
          <cell r="I598">
            <v>0.75</v>
          </cell>
          <cell r="J598">
            <v>25.312000000000001</v>
          </cell>
          <cell r="K598">
            <v>18.25</v>
          </cell>
          <cell r="L598">
            <v>1.3869589041095891</v>
          </cell>
          <cell r="M598">
            <v>18</v>
          </cell>
          <cell r="N598">
            <v>0</v>
          </cell>
          <cell r="O598">
            <v>0</v>
          </cell>
          <cell r="P598" t="str">
            <v>44805</v>
          </cell>
        </row>
        <row r="599">
          <cell r="A599">
            <v>46</v>
          </cell>
          <cell r="B599">
            <v>2000</v>
          </cell>
          <cell r="C599">
            <v>400</v>
          </cell>
          <cell r="D599" t="str">
            <v>M</v>
          </cell>
          <cell r="E599" t="str">
            <v>2847</v>
          </cell>
          <cell r="F599" t="str">
            <v>10</v>
          </cell>
          <cell r="G599">
            <v>18616</v>
          </cell>
          <cell r="H599">
            <v>4.75</v>
          </cell>
          <cell r="I599">
            <v>2.5</v>
          </cell>
          <cell r="J599">
            <v>46.54</v>
          </cell>
          <cell r="K599">
            <v>41</v>
          </cell>
          <cell r="L599">
            <v>1.1351219512195121</v>
          </cell>
          <cell r="M599">
            <v>20</v>
          </cell>
          <cell r="N599">
            <v>0</v>
          </cell>
          <cell r="O599">
            <v>0</v>
          </cell>
          <cell r="P599" t="str">
            <v>46298</v>
          </cell>
        </row>
        <row r="600">
          <cell r="A600">
            <v>46</v>
          </cell>
          <cell r="B600">
            <v>2000</v>
          </cell>
          <cell r="C600">
            <v>400</v>
          </cell>
          <cell r="D600" t="str">
            <v>M</v>
          </cell>
          <cell r="E600" t="str">
            <v>2847</v>
          </cell>
          <cell r="F600" t="str">
            <v>10</v>
          </cell>
          <cell r="G600">
            <v>19912</v>
          </cell>
          <cell r="H600">
            <v>5.25</v>
          </cell>
          <cell r="I600">
            <v>2</v>
          </cell>
          <cell r="J600">
            <v>49.78</v>
          </cell>
          <cell r="K600">
            <v>42.5</v>
          </cell>
          <cell r="L600">
            <v>1.1712941176470588</v>
          </cell>
          <cell r="M600">
            <v>20</v>
          </cell>
          <cell r="N600">
            <v>0</v>
          </cell>
          <cell r="O600">
            <v>0</v>
          </cell>
          <cell r="P600" t="str">
            <v>45554</v>
          </cell>
        </row>
        <row r="601">
          <cell r="A601">
            <v>41</v>
          </cell>
          <cell r="B601">
            <v>2000</v>
          </cell>
          <cell r="C601">
            <v>400</v>
          </cell>
          <cell r="D601" t="str">
            <v>M</v>
          </cell>
          <cell r="E601" t="str">
            <v>2847</v>
          </cell>
          <cell r="F601" t="str">
            <v>10</v>
          </cell>
          <cell r="G601">
            <v>20965</v>
          </cell>
          <cell r="H601">
            <v>7</v>
          </cell>
          <cell r="I601">
            <v>4.75</v>
          </cell>
          <cell r="J601">
            <v>52.412500000000001</v>
          </cell>
          <cell r="K601">
            <v>44</v>
          </cell>
          <cell r="L601">
            <v>1.1911931818181818</v>
          </cell>
          <cell r="M601">
            <v>20</v>
          </cell>
          <cell r="N601">
            <v>0</v>
          </cell>
          <cell r="O601">
            <v>0</v>
          </cell>
          <cell r="P601" t="str">
            <v>44802</v>
          </cell>
        </row>
        <row r="602">
          <cell r="A602">
            <v>42</v>
          </cell>
          <cell r="B602">
            <v>1000</v>
          </cell>
          <cell r="C602">
            <v>325</v>
          </cell>
          <cell r="D602" t="str">
            <v>M</v>
          </cell>
          <cell r="E602" t="str">
            <v>2848</v>
          </cell>
          <cell r="F602" t="str">
            <v>10</v>
          </cell>
          <cell r="G602">
            <v>10926</v>
          </cell>
          <cell r="H602">
            <v>6.25</v>
          </cell>
          <cell r="I602">
            <v>4.5</v>
          </cell>
          <cell r="J602">
            <v>33.618461538461538</v>
          </cell>
          <cell r="K602">
            <v>33</v>
          </cell>
          <cell r="L602">
            <v>1.0187412587412588</v>
          </cell>
          <cell r="M602">
            <v>20</v>
          </cell>
          <cell r="N602">
            <v>0</v>
          </cell>
          <cell r="O602">
            <v>0</v>
          </cell>
          <cell r="P602" t="str">
            <v>45558</v>
          </cell>
        </row>
        <row r="603">
          <cell r="A603">
            <v>43</v>
          </cell>
          <cell r="B603">
            <v>1000</v>
          </cell>
          <cell r="C603">
            <v>325</v>
          </cell>
          <cell r="D603" t="str">
            <v>M</v>
          </cell>
          <cell r="E603" t="str">
            <v>2848</v>
          </cell>
          <cell r="F603" t="str">
            <v>10</v>
          </cell>
          <cell r="G603">
            <v>10021</v>
          </cell>
          <cell r="H603">
            <v>7.25</v>
          </cell>
          <cell r="I603">
            <v>3</v>
          </cell>
          <cell r="J603">
            <v>30.833846153846153</v>
          </cell>
          <cell r="K603">
            <v>29.5</v>
          </cell>
          <cell r="L603">
            <v>1.0452151238591916</v>
          </cell>
          <cell r="M603">
            <v>20</v>
          </cell>
          <cell r="N603">
            <v>0</v>
          </cell>
          <cell r="O603">
            <v>0</v>
          </cell>
          <cell r="P603" t="str">
            <v>45558</v>
          </cell>
        </row>
        <row r="604">
          <cell r="A604">
            <v>36</v>
          </cell>
          <cell r="B604">
            <v>1000</v>
          </cell>
          <cell r="C604">
            <v>325</v>
          </cell>
          <cell r="D604" t="str">
            <v>M</v>
          </cell>
          <cell r="E604" t="str">
            <v>2848</v>
          </cell>
          <cell r="F604" t="str">
            <v>10</v>
          </cell>
          <cell r="G604">
            <v>7702</v>
          </cell>
          <cell r="H604">
            <v>2</v>
          </cell>
          <cell r="I604">
            <v>1.5</v>
          </cell>
          <cell r="J604">
            <v>23.698461538461537</v>
          </cell>
          <cell r="K604">
            <v>17.25</v>
          </cell>
          <cell r="L604">
            <v>1.373823857302118</v>
          </cell>
          <cell r="M604">
            <v>19</v>
          </cell>
          <cell r="N604">
            <v>0</v>
          </cell>
          <cell r="O604">
            <v>0</v>
          </cell>
          <cell r="P604" t="str">
            <v>44808</v>
          </cell>
        </row>
        <row r="605">
          <cell r="A605">
            <v>41</v>
          </cell>
          <cell r="B605">
            <v>400</v>
          </cell>
          <cell r="C605">
            <v>400</v>
          </cell>
          <cell r="D605" t="str">
            <v>M</v>
          </cell>
          <cell r="E605" t="str">
            <v>2849</v>
          </cell>
          <cell r="F605" t="str">
            <v>10</v>
          </cell>
          <cell r="G605">
            <v>29032</v>
          </cell>
          <cell r="H605">
            <v>59.25</v>
          </cell>
          <cell r="I605">
            <v>9</v>
          </cell>
          <cell r="J605">
            <v>72.58</v>
          </cell>
          <cell r="K605">
            <v>57</v>
          </cell>
          <cell r="L605">
            <v>1.2733333333333332</v>
          </cell>
          <cell r="M605">
            <v>17</v>
          </cell>
          <cell r="N605">
            <v>0</v>
          </cell>
          <cell r="O605">
            <v>0</v>
          </cell>
          <cell r="P605" t="str">
            <v>46539</v>
          </cell>
        </row>
        <row r="606">
          <cell r="A606">
            <v>37</v>
          </cell>
          <cell r="B606">
            <v>400</v>
          </cell>
          <cell r="C606">
            <v>400</v>
          </cell>
          <cell r="D606" t="str">
            <v>M</v>
          </cell>
          <cell r="E606" t="str">
            <v>2849</v>
          </cell>
          <cell r="F606" t="str">
            <v>10</v>
          </cell>
          <cell r="G606">
            <v>28928</v>
          </cell>
          <cell r="H606">
            <v>51.25</v>
          </cell>
          <cell r="I606">
            <v>6</v>
          </cell>
          <cell r="J606">
            <v>72.319999999999993</v>
          </cell>
          <cell r="K606">
            <v>54</v>
          </cell>
          <cell r="L606">
            <v>1.3392592592592591</v>
          </cell>
          <cell r="M606">
            <v>19</v>
          </cell>
          <cell r="N606">
            <v>0</v>
          </cell>
          <cell r="O606">
            <v>0</v>
          </cell>
          <cell r="P606" t="str">
            <v>45962</v>
          </cell>
        </row>
        <row r="607">
          <cell r="A607">
            <v>45</v>
          </cell>
          <cell r="B607">
            <v>400</v>
          </cell>
          <cell r="C607">
            <v>400</v>
          </cell>
          <cell r="D607" t="str">
            <v>M</v>
          </cell>
          <cell r="E607" t="str">
            <v>2849</v>
          </cell>
          <cell r="F607" t="str">
            <v>10</v>
          </cell>
          <cell r="G607">
            <v>30340</v>
          </cell>
          <cell r="H607">
            <v>49.75</v>
          </cell>
          <cell r="I607">
            <v>3.75</v>
          </cell>
          <cell r="J607">
            <v>75.849999999999994</v>
          </cell>
          <cell r="K607">
            <v>53</v>
          </cell>
          <cell r="L607">
            <v>1.4311320754716981</v>
          </cell>
          <cell r="M607">
            <v>20</v>
          </cell>
          <cell r="N607">
            <v>0</v>
          </cell>
          <cell r="O607">
            <v>0</v>
          </cell>
          <cell r="P607" t="str">
            <v>47216</v>
          </cell>
        </row>
        <row r="608">
          <cell r="A608">
            <v>44</v>
          </cell>
          <cell r="B608">
            <v>400</v>
          </cell>
          <cell r="C608">
            <v>400</v>
          </cell>
          <cell r="D608" t="str">
            <v>M</v>
          </cell>
          <cell r="E608" t="str">
            <v>2849</v>
          </cell>
          <cell r="F608" t="str">
            <v>10</v>
          </cell>
          <cell r="G608">
            <v>29328</v>
          </cell>
          <cell r="H608">
            <v>49.5</v>
          </cell>
          <cell r="I608">
            <v>5.25</v>
          </cell>
          <cell r="J608">
            <v>73.319999999999993</v>
          </cell>
          <cell r="K608">
            <v>49.75</v>
          </cell>
          <cell r="L608">
            <v>1.4737688442211054</v>
          </cell>
          <cell r="M608">
            <v>20</v>
          </cell>
          <cell r="N608">
            <v>0</v>
          </cell>
          <cell r="O608">
            <v>0</v>
          </cell>
          <cell r="P608" t="str">
            <v>47215</v>
          </cell>
        </row>
        <row r="609">
          <cell r="A609">
            <v>45</v>
          </cell>
          <cell r="B609">
            <v>400</v>
          </cell>
          <cell r="C609">
            <v>400</v>
          </cell>
          <cell r="D609" t="str">
            <v>M</v>
          </cell>
          <cell r="E609" t="str">
            <v>2849</v>
          </cell>
          <cell r="F609" t="str">
            <v>10</v>
          </cell>
          <cell r="G609">
            <v>2889</v>
          </cell>
          <cell r="H609">
            <v>6.25</v>
          </cell>
          <cell r="I609">
            <v>0</v>
          </cell>
          <cell r="J609">
            <v>7.2225000000000001</v>
          </cell>
          <cell r="K609">
            <v>2.5</v>
          </cell>
          <cell r="L609">
            <v>2.8890000000000002</v>
          </cell>
          <cell r="M609">
            <v>20</v>
          </cell>
          <cell r="N609">
            <v>0</v>
          </cell>
          <cell r="O609">
            <v>0</v>
          </cell>
          <cell r="P609" t="str">
            <v>47215</v>
          </cell>
        </row>
        <row r="610">
          <cell r="A610">
            <v>41</v>
          </cell>
          <cell r="B610">
            <v>65</v>
          </cell>
          <cell r="C610">
            <v>65</v>
          </cell>
          <cell r="D610" t="str">
            <v>M</v>
          </cell>
          <cell r="E610" t="str">
            <v>2997</v>
          </cell>
          <cell r="F610" t="str">
            <v>10</v>
          </cell>
          <cell r="G610">
            <v>1663</v>
          </cell>
          <cell r="H610">
            <v>15.75</v>
          </cell>
          <cell r="I610">
            <v>9.25</v>
          </cell>
          <cell r="J610">
            <v>25.584615384615386</v>
          </cell>
          <cell r="K610">
            <v>15.25</v>
          </cell>
          <cell r="L610">
            <v>1.6776796973518286</v>
          </cell>
          <cell r="M610">
            <v>6</v>
          </cell>
          <cell r="N610">
            <v>0</v>
          </cell>
          <cell r="O610">
            <v>0</v>
          </cell>
          <cell r="P610" t="str">
            <v>46887</v>
          </cell>
        </row>
        <row r="611">
          <cell r="A611">
            <v>41</v>
          </cell>
          <cell r="B611">
            <v>65</v>
          </cell>
          <cell r="C611">
            <v>65</v>
          </cell>
          <cell r="D611" t="str">
            <v>M</v>
          </cell>
          <cell r="E611" t="str">
            <v>2998</v>
          </cell>
          <cell r="F611" t="str">
            <v>10</v>
          </cell>
          <cell r="G611">
            <v>4391</v>
          </cell>
          <cell r="H611">
            <v>59</v>
          </cell>
          <cell r="I611">
            <v>4.75</v>
          </cell>
          <cell r="J611">
            <v>67.553846153846152</v>
          </cell>
          <cell r="K611">
            <v>62.25</v>
          </cell>
          <cell r="L611">
            <v>1.0852023478529502</v>
          </cell>
          <cell r="M611">
            <v>6</v>
          </cell>
          <cell r="N611">
            <v>0</v>
          </cell>
          <cell r="O611">
            <v>0</v>
          </cell>
          <cell r="P611" t="str">
            <v>46889</v>
          </cell>
        </row>
        <row r="612">
          <cell r="A612">
            <v>46</v>
          </cell>
          <cell r="B612">
            <v>60</v>
          </cell>
          <cell r="C612">
            <v>60</v>
          </cell>
          <cell r="D612" t="str">
            <v>M</v>
          </cell>
          <cell r="E612" t="str">
            <v>2998</v>
          </cell>
          <cell r="F612" t="str">
            <v>10</v>
          </cell>
          <cell r="G612">
            <v>2609</v>
          </cell>
          <cell r="H612">
            <v>35</v>
          </cell>
          <cell r="I612">
            <v>0.5</v>
          </cell>
          <cell r="J612">
            <v>43.483333333333334</v>
          </cell>
          <cell r="K612">
            <v>36.5</v>
          </cell>
          <cell r="L612">
            <v>1.1913242009132421</v>
          </cell>
          <cell r="M612">
            <v>6</v>
          </cell>
          <cell r="N612">
            <v>0</v>
          </cell>
          <cell r="O612">
            <v>0</v>
          </cell>
          <cell r="P612" t="str">
            <v>47386</v>
          </cell>
        </row>
        <row r="613">
          <cell r="A613">
            <v>45</v>
          </cell>
          <cell r="B613">
            <v>50</v>
          </cell>
          <cell r="C613">
            <v>50</v>
          </cell>
          <cell r="D613" t="str">
            <v>M</v>
          </cell>
          <cell r="E613" t="str">
            <v>2998</v>
          </cell>
          <cell r="F613" t="str">
            <v>10</v>
          </cell>
          <cell r="G613">
            <v>155</v>
          </cell>
          <cell r="H613">
            <v>3.5</v>
          </cell>
          <cell r="I613">
            <v>4</v>
          </cell>
          <cell r="J613">
            <v>3.1</v>
          </cell>
          <cell r="K613">
            <v>2.5</v>
          </cell>
          <cell r="L613">
            <v>1.24</v>
          </cell>
          <cell r="M613">
            <v>6</v>
          </cell>
          <cell r="N613">
            <v>0</v>
          </cell>
          <cell r="O613">
            <v>0</v>
          </cell>
          <cell r="P613" t="str">
            <v>46888</v>
          </cell>
        </row>
        <row r="614">
          <cell r="A614">
            <v>46</v>
          </cell>
          <cell r="B614">
            <v>60</v>
          </cell>
          <cell r="C614">
            <v>60</v>
          </cell>
          <cell r="D614" t="str">
            <v>M</v>
          </cell>
          <cell r="E614" t="str">
            <v>2998</v>
          </cell>
          <cell r="F614" t="str">
            <v>10</v>
          </cell>
          <cell r="G614">
            <v>4574</v>
          </cell>
          <cell r="H614">
            <v>60.5</v>
          </cell>
          <cell r="I614">
            <v>2.75</v>
          </cell>
          <cell r="J614">
            <v>76.233333333333334</v>
          </cell>
          <cell r="K614">
            <v>58.5</v>
          </cell>
          <cell r="L614">
            <v>1.3031339031339031</v>
          </cell>
          <cell r="M614">
            <v>6</v>
          </cell>
          <cell r="N614">
            <v>0</v>
          </cell>
          <cell r="O614">
            <v>0</v>
          </cell>
          <cell r="P614" t="str">
            <v>46888</v>
          </cell>
        </row>
        <row r="615">
          <cell r="A615">
            <v>42</v>
          </cell>
          <cell r="B615">
            <v>65</v>
          </cell>
          <cell r="C615">
            <v>65</v>
          </cell>
          <cell r="D615" t="str">
            <v>M</v>
          </cell>
          <cell r="E615" t="str">
            <v>2998</v>
          </cell>
          <cell r="F615" t="str">
            <v>10</v>
          </cell>
          <cell r="G615">
            <v>641</v>
          </cell>
          <cell r="H615">
            <v>8.25</v>
          </cell>
          <cell r="I615">
            <v>2.75</v>
          </cell>
          <cell r="J615">
            <v>9.861538461538462</v>
          </cell>
          <cell r="K615">
            <v>7.25</v>
          </cell>
          <cell r="L615">
            <v>1.3602122015915119</v>
          </cell>
          <cell r="M615">
            <v>6</v>
          </cell>
          <cell r="N615">
            <v>0</v>
          </cell>
          <cell r="O615">
            <v>0</v>
          </cell>
          <cell r="P615" t="str">
            <v>46889</v>
          </cell>
        </row>
        <row r="616">
          <cell r="A616">
            <v>38</v>
          </cell>
          <cell r="B616">
            <v>250</v>
          </cell>
          <cell r="C616">
            <v>250</v>
          </cell>
          <cell r="D616" t="str">
            <v>M</v>
          </cell>
          <cell r="E616" t="str">
            <v>3075</v>
          </cell>
          <cell r="F616" t="str">
            <v>10</v>
          </cell>
          <cell r="G616">
            <v>342</v>
          </cell>
          <cell r="H616">
            <v>3.5</v>
          </cell>
          <cell r="I616">
            <v>0</v>
          </cell>
          <cell r="J616">
            <v>1.3680000000000001</v>
          </cell>
          <cell r="K616">
            <v>3.5</v>
          </cell>
          <cell r="L616">
            <v>0.3908571428571429</v>
          </cell>
          <cell r="M616">
            <v>10</v>
          </cell>
          <cell r="N616">
            <v>0</v>
          </cell>
          <cell r="O616">
            <v>0</v>
          </cell>
          <cell r="P616" t="str">
            <v>45594</v>
          </cell>
        </row>
        <row r="617">
          <cell r="A617">
            <v>37</v>
          </cell>
          <cell r="B617">
            <v>250</v>
          </cell>
          <cell r="C617">
            <v>250</v>
          </cell>
          <cell r="D617" t="str">
            <v>M</v>
          </cell>
          <cell r="E617" t="str">
            <v>3075</v>
          </cell>
          <cell r="F617" t="str">
            <v>10</v>
          </cell>
          <cell r="G617">
            <v>2652</v>
          </cell>
          <cell r="H617">
            <v>2.5</v>
          </cell>
          <cell r="I617">
            <v>3</v>
          </cell>
          <cell r="J617">
            <v>10.608000000000001</v>
          </cell>
          <cell r="K617">
            <v>14.25</v>
          </cell>
          <cell r="L617">
            <v>0.74442105263157898</v>
          </cell>
          <cell r="M617">
            <v>10</v>
          </cell>
          <cell r="N617">
            <v>0</v>
          </cell>
          <cell r="O617">
            <v>0</v>
          </cell>
          <cell r="P617" t="str">
            <v>45594</v>
          </cell>
        </row>
        <row r="618">
          <cell r="A618">
            <v>37</v>
          </cell>
          <cell r="B618">
            <v>250</v>
          </cell>
          <cell r="C618">
            <v>250</v>
          </cell>
          <cell r="D618" t="str">
            <v>M</v>
          </cell>
          <cell r="E618" t="str">
            <v>3075</v>
          </cell>
          <cell r="F618" t="str">
            <v>10</v>
          </cell>
          <cell r="G618">
            <v>11189</v>
          </cell>
          <cell r="H618">
            <v>44.5</v>
          </cell>
          <cell r="I618">
            <v>11.5</v>
          </cell>
          <cell r="J618">
            <v>44.756</v>
          </cell>
          <cell r="K618">
            <v>58.5</v>
          </cell>
          <cell r="L618">
            <v>0.76505982905982906</v>
          </cell>
          <cell r="M618">
            <v>10</v>
          </cell>
          <cell r="N618">
            <v>0</v>
          </cell>
          <cell r="O618">
            <v>0</v>
          </cell>
          <cell r="P618" t="str">
            <v>45593</v>
          </cell>
        </row>
        <row r="619">
          <cell r="A619">
            <v>40</v>
          </cell>
          <cell r="B619">
            <v>250</v>
          </cell>
          <cell r="C619">
            <v>250</v>
          </cell>
          <cell r="D619" t="str">
            <v>M</v>
          </cell>
          <cell r="E619" t="str">
            <v>3075</v>
          </cell>
          <cell r="F619" t="str">
            <v>10</v>
          </cell>
          <cell r="G619">
            <v>13581</v>
          </cell>
          <cell r="H619">
            <v>60.25</v>
          </cell>
          <cell r="I619">
            <v>10</v>
          </cell>
          <cell r="J619">
            <v>54.323999999999998</v>
          </cell>
          <cell r="K619">
            <v>65.5</v>
          </cell>
          <cell r="L619">
            <v>0.82937404580152674</v>
          </cell>
          <cell r="M619">
            <v>10</v>
          </cell>
          <cell r="N619">
            <v>0</v>
          </cell>
          <cell r="O619">
            <v>0</v>
          </cell>
          <cell r="P619" t="str">
            <v>45596</v>
          </cell>
        </row>
        <row r="620">
          <cell r="A620">
            <v>36</v>
          </cell>
          <cell r="B620">
            <v>250</v>
          </cell>
          <cell r="C620">
            <v>250</v>
          </cell>
          <cell r="D620" t="str">
            <v>M</v>
          </cell>
          <cell r="E620" t="str">
            <v>3075</v>
          </cell>
          <cell r="F620" t="str">
            <v>10</v>
          </cell>
          <cell r="G620">
            <v>6013</v>
          </cell>
          <cell r="H620">
            <v>7</v>
          </cell>
          <cell r="I620">
            <v>0.75</v>
          </cell>
          <cell r="J620">
            <v>24.052</v>
          </cell>
          <cell r="K620">
            <v>28.75</v>
          </cell>
          <cell r="L620">
            <v>0.83659130434782603</v>
          </cell>
          <cell r="M620">
            <v>10</v>
          </cell>
          <cell r="N620">
            <v>0</v>
          </cell>
          <cell r="O620">
            <v>0</v>
          </cell>
          <cell r="P620" t="str">
            <v>45592</v>
          </cell>
        </row>
        <row r="621">
          <cell r="A621">
            <v>41</v>
          </cell>
          <cell r="B621">
            <v>250</v>
          </cell>
          <cell r="C621">
            <v>250</v>
          </cell>
          <cell r="D621" t="str">
            <v>M</v>
          </cell>
          <cell r="E621" t="str">
            <v>3075</v>
          </cell>
          <cell r="F621" t="str">
            <v>10</v>
          </cell>
          <cell r="G621">
            <v>7856</v>
          </cell>
          <cell r="H621">
            <v>26.5</v>
          </cell>
          <cell r="I621">
            <v>4.5</v>
          </cell>
          <cell r="J621">
            <v>31.423999999999999</v>
          </cell>
          <cell r="K621">
            <v>37</v>
          </cell>
          <cell r="L621">
            <v>0.8492972972972973</v>
          </cell>
          <cell r="M621">
            <v>10</v>
          </cell>
          <cell r="N621">
            <v>0</v>
          </cell>
          <cell r="O621">
            <v>0</v>
          </cell>
          <cell r="P621" t="str">
            <v>45597</v>
          </cell>
        </row>
        <row r="622">
          <cell r="A622">
            <v>42</v>
          </cell>
          <cell r="B622">
            <v>250</v>
          </cell>
          <cell r="C622">
            <v>250</v>
          </cell>
          <cell r="D622" t="str">
            <v>M</v>
          </cell>
          <cell r="E622" t="str">
            <v>3075</v>
          </cell>
          <cell r="F622" t="str">
            <v>10</v>
          </cell>
          <cell r="G622">
            <v>13668</v>
          </cell>
          <cell r="H622">
            <v>37</v>
          </cell>
          <cell r="I622">
            <v>0.75</v>
          </cell>
          <cell r="J622">
            <v>54.671999999999997</v>
          </cell>
          <cell r="K622">
            <v>62</v>
          </cell>
          <cell r="L622">
            <v>0.88180645161290316</v>
          </cell>
          <cell r="M622">
            <v>9</v>
          </cell>
          <cell r="N622">
            <v>0</v>
          </cell>
          <cell r="O622">
            <v>0</v>
          </cell>
          <cell r="P622" t="str">
            <v>45598</v>
          </cell>
        </row>
        <row r="623">
          <cell r="A623">
            <v>36</v>
          </cell>
          <cell r="B623">
            <v>250</v>
          </cell>
          <cell r="C623">
            <v>250</v>
          </cell>
          <cell r="D623" t="str">
            <v>M</v>
          </cell>
          <cell r="E623" t="str">
            <v>3075</v>
          </cell>
          <cell r="F623" t="str">
            <v>10</v>
          </cell>
          <cell r="G623">
            <v>6232</v>
          </cell>
          <cell r="H623">
            <v>11.5</v>
          </cell>
          <cell r="I623">
            <v>13.5</v>
          </cell>
          <cell r="J623">
            <v>24.928000000000001</v>
          </cell>
          <cell r="K623">
            <v>28.25</v>
          </cell>
          <cell r="L623">
            <v>0.88240707964601772</v>
          </cell>
          <cell r="M623">
            <v>10</v>
          </cell>
          <cell r="N623">
            <v>0</v>
          </cell>
          <cell r="O623">
            <v>0</v>
          </cell>
          <cell r="P623" t="str">
            <v>45593</v>
          </cell>
        </row>
        <row r="624">
          <cell r="A624">
            <v>40</v>
          </cell>
          <cell r="B624">
            <v>250</v>
          </cell>
          <cell r="C624">
            <v>250</v>
          </cell>
          <cell r="D624" t="str">
            <v>M</v>
          </cell>
          <cell r="E624" t="str">
            <v>3075</v>
          </cell>
          <cell r="F624" t="str">
            <v>10</v>
          </cell>
          <cell r="G624">
            <v>7969</v>
          </cell>
          <cell r="H624">
            <v>30.5</v>
          </cell>
          <cell r="I624">
            <v>1.75</v>
          </cell>
          <cell r="J624">
            <v>31.876000000000001</v>
          </cell>
          <cell r="K624">
            <v>35.75</v>
          </cell>
          <cell r="L624">
            <v>0.89163636363636367</v>
          </cell>
          <cell r="M624">
            <v>10</v>
          </cell>
          <cell r="N624">
            <v>0</v>
          </cell>
          <cell r="O624">
            <v>0</v>
          </cell>
          <cell r="P624" t="str">
            <v>45597</v>
          </cell>
        </row>
        <row r="625">
          <cell r="A625">
            <v>39</v>
          </cell>
          <cell r="B625">
            <v>250</v>
          </cell>
          <cell r="C625">
            <v>250</v>
          </cell>
          <cell r="D625" t="str">
            <v>M</v>
          </cell>
          <cell r="E625" t="str">
            <v>3075</v>
          </cell>
          <cell r="F625" t="str">
            <v>10</v>
          </cell>
          <cell r="G625">
            <v>10473</v>
          </cell>
          <cell r="H625">
            <v>37.75</v>
          </cell>
          <cell r="I625">
            <v>4.25</v>
          </cell>
          <cell r="J625">
            <v>41.892000000000003</v>
          </cell>
          <cell r="K625">
            <v>46.75</v>
          </cell>
          <cell r="L625">
            <v>0.89608556149732632</v>
          </cell>
          <cell r="M625">
            <v>10</v>
          </cell>
          <cell r="N625">
            <v>0</v>
          </cell>
          <cell r="O625">
            <v>0</v>
          </cell>
          <cell r="P625" t="str">
            <v>45595</v>
          </cell>
        </row>
        <row r="626">
          <cell r="A626">
            <v>38</v>
          </cell>
          <cell r="B626">
            <v>250</v>
          </cell>
          <cell r="C626">
            <v>250</v>
          </cell>
          <cell r="D626" t="str">
            <v>M</v>
          </cell>
          <cell r="E626" t="str">
            <v>3075</v>
          </cell>
          <cell r="F626" t="str">
            <v>10</v>
          </cell>
          <cell r="G626">
            <v>7015</v>
          </cell>
          <cell r="H626">
            <v>22.5</v>
          </cell>
          <cell r="I626">
            <v>1.25</v>
          </cell>
          <cell r="J626">
            <v>28.06</v>
          </cell>
          <cell r="K626">
            <v>30.25</v>
          </cell>
          <cell r="L626">
            <v>0.92760330578512395</v>
          </cell>
          <cell r="M626">
            <v>10</v>
          </cell>
          <cell r="N626">
            <v>0</v>
          </cell>
          <cell r="O626">
            <v>0</v>
          </cell>
          <cell r="P626" t="str">
            <v>45595</v>
          </cell>
        </row>
        <row r="627">
          <cell r="A627">
            <v>45</v>
          </cell>
          <cell r="B627">
            <v>250</v>
          </cell>
          <cell r="C627">
            <v>250</v>
          </cell>
          <cell r="D627" t="str">
            <v>M</v>
          </cell>
          <cell r="E627" t="str">
            <v>3075</v>
          </cell>
          <cell r="F627" t="str">
            <v>10</v>
          </cell>
          <cell r="G627">
            <v>18566</v>
          </cell>
          <cell r="H627">
            <v>58</v>
          </cell>
          <cell r="I627">
            <v>5</v>
          </cell>
          <cell r="J627">
            <v>74.263999999999996</v>
          </cell>
          <cell r="K627">
            <v>77.25</v>
          </cell>
          <cell r="L627">
            <v>0.96134627831715203</v>
          </cell>
          <cell r="M627">
            <v>9</v>
          </cell>
          <cell r="N627">
            <v>0</v>
          </cell>
          <cell r="O627">
            <v>0</v>
          </cell>
          <cell r="P627" t="str">
            <v>46938</v>
          </cell>
        </row>
        <row r="628">
          <cell r="A628">
            <v>42</v>
          </cell>
          <cell r="B628">
            <v>250</v>
          </cell>
          <cell r="C628">
            <v>250</v>
          </cell>
          <cell r="D628" t="str">
            <v>M</v>
          </cell>
          <cell r="E628" t="str">
            <v>3075</v>
          </cell>
          <cell r="F628" t="str">
            <v>10</v>
          </cell>
          <cell r="G628">
            <v>11714</v>
          </cell>
          <cell r="H628">
            <v>30.25</v>
          </cell>
          <cell r="I628">
            <v>1.5</v>
          </cell>
          <cell r="J628">
            <v>46.856000000000002</v>
          </cell>
          <cell r="K628">
            <v>46</v>
          </cell>
          <cell r="L628">
            <v>1.018608695652174</v>
          </cell>
          <cell r="M628">
            <v>9</v>
          </cell>
          <cell r="N628">
            <v>0</v>
          </cell>
          <cell r="O628">
            <v>0</v>
          </cell>
          <cell r="P628" t="str">
            <v>46937</v>
          </cell>
        </row>
        <row r="629">
          <cell r="A629">
            <v>41</v>
          </cell>
          <cell r="B629">
            <v>250</v>
          </cell>
          <cell r="C629">
            <v>250</v>
          </cell>
          <cell r="D629" t="str">
            <v>M</v>
          </cell>
          <cell r="E629" t="str">
            <v>3075</v>
          </cell>
          <cell r="F629" t="str">
            <v>10</v>
          </cell>
          <cell r="G629">
            <v>7752</v>
          </cell>
          <cell r="H629">
            <v>19.25</v>
          </cell>
          <cell r="I629">
            <v>4.75</v>
          </cell>
          <cell r="J629">
            <v>31.007999999999999</v>
          </cell>
          <cell r="K629">
            <v>30</v>
          </cell>
          <cell r="L629">
            <v>1.0336000000000001</v>
          </cell>
          <cell r="M629">
            <v>9</v>
          </cell>
          <cell r="N629">
            <v>0</v>
          </cell>
          <cell r="O629">
            <v>0</v>
          </cell>
          <cell r="P629" t="str">
            <v>45598</v>
          </cell>
        </row>
        <row r="630">
          <cell r="A630">
            <v>41</v>
          </cell>
          <cell r="B630">
            <v>150</v>
          </cell>
          <cell r="C630">
            <v>150</v>
          </cell>
          <cell r="D630" t="str">
            <v>M</v>
          </cell>
          <cell r="E630" t="str">
            <v>3145</v>
          </cell>
          <cell r="F630" t="str">
            <v>10</v>
          </cell>
          <cell r="G630">
            <v>4615</v>
          </cell>
          <cell r="H630">
            <v>21.75</v>
          </cell>
          <cell r="I630">
            <v>1.75</v>
          </cell>
          <cell r="J630">
            <v>30.766666666666666</v>
          </cell>
          <cell r="K630">
            <v>22</v>
          </cell>
          <cell r="L630">
            <v>1.3984848484848484</v>
          </cell>
          <cell r="M630">
            <v>16</v>
          </cell>
          <cell r="N630">
            <v>0</v>
          </cell>
          <cell r="O630">
            <v>0</v>
          </cell>
          <cell r="P630" t="str">
            <v>46725</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Pack"/>
      <sheetName val="Company Overview"/>
      <sheetName val="Core Capabilities"/>
      <sheetName val="Bus Ex"/>
      <sheetName val="Man Ex (Method 1 RADAR)"/>
      <sheetName val="Man Ex (Method 2 Det Ex)"/>
      <sheetName val="Rel Ex"/>
      <sheetName val="Q&amp;D_C1"/>
      <sheetName val="Q&amp;D_C2"/>
      <sheetName val="Q&amp;D_C3"/>
      <sheetName val="Q&amp;D_C4"/>
      <sheetName val="Q&amp;D_C5"/>
      <sheetName val="Q&amp;D_C6"/>
      <sheetName val="Q&amp;D_C_All"/>
      <sheetName val="CSIP"/>
      <sheetName val="Benefits"/>
      <sheetName val="Feedback on PSST"/>
      <sheetName val="Check list"/>
      <sheetName val="Scores"/>
      <sheetName val="ValidData"/>
      <sheetName val="MIN"/>
    </sheetNames>
    <sheetDataSet>
      <sheetData sheetId="0"/>
      <sheetData sheetId="1"/>
      <sheetData sheetId="2"/>
      <sheetData sheetId="3"/>
      <sheetData sheetId="4">
        <row r="6">
          <cell r="D6">
            <v>0</v>
          </cell>
        </row>
      </sheetData>
      <sheetData sheetId="5">
        <row r="6">
          <cell r="D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CS Lean Event Disiplines"/>
      <sheetName val="Event Pre-Work Checklist"/>
      <sheetName val="Scope Sheet"/>
      <sheetName val="IT's to Driver Measures ECS"/>
      <sheetName val="IT's to Driver Measures MG"/>
      <sheetName val="IT's to Driver Measures Neuss"/>
      <sheetName val="IT's to Driver Measures GS"/>
      <sheetName val="Driver Measures to Counter Matr"/>
      <sheetName val="Event Summary"/>
      <sheetName val="QCD Benefits"/>
      <sheetName val="Blank Event Management PIO's"/>
      <sheetName val="Typical Event Management PIO's"/>
      <sheetName val="TO-DO List"/>
      <sheetName val="TO Do List Status Colours"/>
      <sheetName val="Outstanding PIO's"/>
      <sheetName val="Time Observation Form"/>
      <sheetName val="Standard Work Sheet"/>
      <sheetName val="SWCS (A4)"/>
      <sheetName val="SWCS (A3)"/>
      <sheetName val="SWCS (A0)"/>
      <sheetName val="Percent Load Chart"/>
      <sheetName val="Factory 5Ss"/>
      <sheetName val="Business Practices"/>
      <sheetName val="Lean Assessment"/>
      <sheetName val="EH&amp;S Audit"/>
      <sheetName val="Mixed model CT"/>
      <sheetName val="SIPOC"/>
      <sheetName val="FMEA"/>
      <sheetName val="Value Stream Mapping"/>
      <sheetName val="Fishbone"/>
      <sheetName val="Problem Solving"/>
      <sheetName val="Lists"/>
      <sheetName val="Changes To Template"/>
      <sheetName val="Symb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Marston Green Improvement Targets</v>
          </cell>
        </row>
        <row r="2">
          <cell r="A2" t="str">
            <v xml:space="preserve"> Supply chain price increase of 0%</v>
          </cell>
        </row>
        <row r="3">
          <cell r="A3" t="str">
            <v>Cost reduction in manufacturing overhead spend by 6%</v>
          </cell>
        </row>
        <row r="4">
          <cell r="A4" t="str">
            <v xml:space="preserve">Reduce gross inventory holdings by $2.35M </v>
          </cell>
        </row>
        <row r="5">
          <cell r="A5" t="str">
            <v>Engineering cost reduction of sales by $500000</v>
          </cell>
        </row>
        <row r="6">
          <cell r="A6" t="str">
            <v>Meet all HR business policies with regards to development &amp; training</v>
          </cell>
        </row>
        <row r="7">
          <cell r="A7" t="str">
            <v>Positive employee engagement, (Target 100% leadership and 75% direct/indirect employees to have participated in continuous improvement activities)</v>
          </cell>
        </row>
        <row r="8">
          <cell r="A8" t="str">
            <v>EH&amp;S Meet IPPC permit requirements (Overall % score against 4 site KPI's which are LWCR, Work place precautions, Triklone Emissions, Land Fill Reduction</v>
          </cell>
        </row>
        <row r="9">
          <cell r="A9" t="str">
            <v>Skill flexibility within Marston Green so that 3 people have been trained on all Key processes    ( 3 in 1 process )</v>
          </cell>
        </row>
        <row r="10">
          <cell r="A10" t="str">
            <v>Improve MG induced customer returns  &lt; 1000PPMD by end of 2008</v>
          </cell>
        </row>
        <row r="11">
          <cell r="A11" t="str">
            <v>Improve overall customer returns to &lt; 1000PPMD by end of 2008</v>
          </cell>
        </row>
        <row r="12">
          <cell r="A12" t="str">
            <v>Achieve 95% OTD to contract</v>
          </cell>
        </row>
        <row r="13">
          <cell r="A13" t="str">
            <v>Zero arrears to contract</v>
          </cell>
        </row>
        <row r="14">
          <cell r="A14" t="str">
            <v>Achieve 24 hour TRT for Contract Review, 4 day turnaround time for quote acceptance.</v>
          </cell>
        </row>
        <row r="15">
          <cell r="A15" t="str">
            <v>Neuss Improvement Targets</v>
          </cell>
        </row>
        <row r="16">
          <cell r="A16" t="str">
            <v>IT1</v>
          </cell>
        </row>
        <row r="17">
          <cell r="A17" t="str">
            <v>IT2</v>
          </cell>
        </row>
        <row r="18">
          <cell r="A18" t="str">
            <v>IT3</v>
          </cell>
        </row>
        <row r="19">
          <cell r="A19" t="str">
            <v>IT4</v>
          </cell>
        </row>
        <row r="20">
          <cell r="A20" t="str">
            <v>IT5</v>
          </cell>
        </row>
        <row r="21">
          <cell r="A21" t="str">
            <v>IT6</v>
          </cell>
        </row>
        <row r="22">
          <cell r="A22" t="str">
            <v>IT7</v>
          </cell>
        </row>
        <row r="23">
          <cell r="A23" t="str">
            <v>IT8</v>
          </cell>
        </row>
        <row r="24">
          <cell r="A24" t="str">
            <v>IT9</v>
          </cell>
        </row>
        <row r="25">
          <cell r="A25" t="str">
            <v>IT10</v>
          </cell>
        </row>
        <row r="26">
          <cell r="A26" t="str">
            <v>Global Spares Improvement Targets</v>
          </cell>
        </row>
        <row r="27">
          <cell r="A27" t="str">
            <v>IT1</v>
          </cell>
        </row>
        <row r="28">
          <cell r="A28" t="str">
            <v>IT2</v>
          </cell>
        </row>
        <row r="29">
          <cell r="A29" t="str">
            <v>IT3</v>
          </cell>
        </row>
        <row r="30">
          <cell r="A30" t="str">
            <v>IT4</v>
          </cell>
        </row>
        <row r="31">
          <cell r="A31" t="str">
            <v>IT5</v>
          </cell>
        </row>
        <row r="32">
          <cell r="A32" t="str">
            <v>IT6</v>
          </cell>
        </row>
        <row r="33">
          <cell r="A33" t="str">
            <v>IT7</v>
          </cell>
        </row>
        <row r="34">
          <cell r="A34" t="str">
            <v>IT8</v>
          </cell>
        </row>
        <row r="35">
          <cell r="A35" t="str">
            <v>IT9</v>
          </cell>
        </row>
        <row r="36">
          <cell r="A36" t="str">
            <v>IT10</v>
          </cell>
        </row>
      </sheetData>
      <sheetData sheetId="33"/>
      <sheetData sheetId="3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Data"/>
      <sheetName val="Defaults"/>
      <sheetName val="Help Context"/>
      <sheetName val="Main_Code"/>
      <sheetName val="c_GetAndCheckMultipleData"/>
      <sheetName val="IndTest"/>
      <sheetName val="c_OptionsMultiple"/>
      <sheetName val="Multiple Chart Data Format Dial"/>
      <sheetName val="gage Dialog"/>
      <sheetName val="Ind Dialog"/>
      <sheetName val="gage Create"/>
      <sheetName val="Control Charts Dialog"/>
      <sheetName val="Distro"/>
      <sheetName val="c_GenerateControlChart"/>
      <sheetName val="getXandY Dialog"/>
      <sheetName val="c_GetAndCheckIMRData"/>
      <sheetName val="c_OptionsIMR"/>
      <sheetName val="c_GetAndCheckpData"/>
      <sheetName val="c_Optionsp"/>
      <sheetName val="c_7Checking"/>
      <sheetName val="c_GetSampleSizeDialog"/>
      <sheetName val="c_HandleSingleColumns"/>
      <sheetName val="c_GetAndCheckXRXSData"/>
      <sheetName val="c_OptionsXR"/>
      <sheetName val="m_CorrelationMatrix"/>
      <sheetName val="CorrelationRowsOrColumns"/>
      <sheetName val="m_MultipleRegression"/>
      <sheetName val="WhichCpk Dialog"/>
      <sheetName val="d_GenerateDiagrams"/>
      <sheetName val="InRowsOrColumns Dialog"/>
      <sheetName val="d_GetLegendAndTitle"/>
      <sheetName val="Legend And Title Dialog"/>
      <sheetName val="d_GetAndCheckParetoData"/>
      <sheetName val="d_OptionsPareto"/>
      <sheetName val="Par Dialog"/>
      <sheetName val="hist Dialog"/>
      <sheetName val="d_GetAndCheckHistogramData"/>
      <sheetName val="d_OptionsHistogram"/>
      <sheetName val="d_GetAndCheckScatterData"/>
      <sheetName val="d_OptionsScatter"/>
      <sheetName val="scat Dialog"/>
      <sheetName val="cpk Dialog"/>
      <sheetName val="d_GetAndCheckCPKData"/>
      <sheetName val="d_OptionsCPK"/>
      <sheetName val="Special Cpk"/>
      <sheetName val="Special Cpk Dialog"/>
      <sheetName val="d_OptionsCDF"/>
      <sheetName val="CDF Dialog"/>
      <sheetName val="Cusum Dialog"/>
      <sheetName val="Process Summary Dialog"/>
      <sheetName val="Product Report Dialog"/>
      <sheetName val="About Dialog"/>
      <sheetName val="TypeControlLimits Dialog"/>
      <sheetName val="Diagrams Dialog"/>
      <sheetName val="c_GetTypeControlLimits"/>
      <sheetName val="d_GetAndCheckStatsData"/>
      <sheetName val="PRO_CusumChart"/>
      <sheetName val="d_OptionsStats"/>
      <sheetName val="PRO_CusumGetOptions"/>
      <sheetName val="B98_SixSigmaReports"/>
      <sheetName val="B98_ComputeControlChartStats"/>
      <sheetName val="B98_HistogramAndCurveFunctions"/>
      <sheetName val="B98_CapabilityIndicies"/>
      <sheetName val="B98_ProductReports"/>
      <sheetName val="B98_IndividualControlLimits"/>
      <sheetName val="ComputeSigmaCapability"/>
      <sheetName val="SPC97"/>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sheetData sheetId="28" refreshError="1"/>
      <sheetData sheetId="29"/>
      <sheetData sheetId="30" refreshError="1"/>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sheetData sheetId="46" refreshError="1"/>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 Type="http://schemas.openxmlformats.org/officeDocument/2006/relationships/vmlDrawing" Target="../drawings/vmlDrawing3.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 Type="http://schemas.openxmlformats.org/officeDocument/2006/relationships/vmlDrawing" Target="../drawings/vmlDrawing4.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2" Type="http://schemas.openxmlformats.org/officeDocument/2006/relationships/drawing" Target="../drawings/drawing6.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 Type="http://schemas.openxmlformats.org/officeDocument/2006/relationships/vmlDrawing" Target="../drawings/vmlDrawing5.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trlProp" Target="../ctrlProps/ctrlProp138.xml"/><Relationship Id="rId2" Type="http://schemas.openxmlformats.org/officeDocument/2006/relationships/drawing" Target="../drawings/drawing7.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7.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10" Type="http://schemas.openxmlformats.org/officeDocument/2006/relationships/ctrlProp" Target="../ctrlProps/ctrlProp115.xml"/><Relationship Id="rId19" Type="http://schemas.openxmlformats.org/officeDocument/2006/relationships/ctrlProp" Target="../ctrlProps/ctrlProp124.xml"/><Relationship Id="rId31" Type="http://schemas.openxmlformats.org/officeDocument/2006/relationships/ctrlProp" Target="../ctrlProps/ctrlProp136.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18" Type="http://schemas.openxmlformats.org/officeDocument/2006/relationships/ctrlProp" Target="../ctrlProps/ctrlProp153.xml"/><Relationship Id="rId26" Type="http://schemas.openxmlformats.org/officeDocument/2006/relationships/ctrlProp" Target="../ctrlProps/ctrlProp161.xml"/><Relationship Id="rId39" Type="http://schemas.openxmlformats.org/officeDocument/2006/relationships/ctrlProp" Target="../ctrlProps/ctrlProp174.xml"/><Relationship Id="rId3" Type="http://schemas.openxmlformats.org/officeDocument/2006/relationships/vmlDrawing" Target="../drawings/vmlDrawing6.vml"/><Relationship Id="rId21" Type="http://schemas.openxmlformats.org/officeDocument/2006/relationships/ctrlProp" Target="../ctrlProps/ctrlProp156.xml"/><Relationship Id="rId34" Type="http://schemas.openxmlformats.org/officeDocument/2006/relationships/ctrlProp" Target="../ctrlProps/ctrlProp169.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2" Type="http://schemas.openxmlformats.org/officeDocument/2006/relationships/drawing" Target="../drawings/drawing8.xml"/><Relationship Id="rId16" Type="http://schemas.openxmlformats.org/officeDocument/2006/relationships/ctrlProp" Target="../ctrlProps/ctrlProp151.xml"/><Relationship Id="rId20" Type="http://schemas.openxmlformats.org/officeDocument/2006/relationships/ctrlProp" Target="../ctrlProps/ctrlProp155.xml"/><Relationship Id="rId29" Type="http://schemas.openxmlformats.org/officeDocument/2006/relationships/ctrlProp" Target="../ctrlProps/ctrlProp164.xml"/><Relationship Id="rId1" Type="http://schemas.openxmlformats.org/officeDocument/2006/relationships/printerSettings" Target="../printerSettings/printerSettings8.bin"/><Relationship Id="rId6" Type="http://schemas.openxmlformats.org/officeDocument/2006/relationships/ctrlProp" Target="../ctrlProps/ctrlProp141.xml"/><Relationship Id="rId11" Type="http://schemas.openxmlformats.org/officeDocument/2006/relationships/ctrlProp" Target="../ctrlProps/ctrlProp146.xml"/><Relationship Id="rId24" Type="http://schemas.openxmlformats.org/officeDocument/2006/relationships/ctrlProp" Target="../ctrlProps/ctrlProp159.xml"/><Relationship Id="rId32" Type="http://schemas.openxmlformats.org/officeDocument/2006/relationships/ctrlProp" Target="../ctrlProps/ctrlProp167.xml"/><Relationship Id="rId37" Type="http://schemas.openxmlformats.org/officeDocument/2006/relationships/ctrlProp" Target="../ctrlProps/ctrlProp172.xml"/><Relationship Id="rId5" Type="http://schemas.openxmlformats.org/officeDocument/2006/relationships/ctrlProp" Target="../ctrlProps/ctrlProp140.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10" Type="http://schemas.openxmlformats.org/officeDocument/2006/relationships/ctrlProp" Target="../ctrlProps/ctrlProp145.xml"/><Relationship Id="rId19" Type="http://schemas.openxmlformats.org/officeDocument/2006/relationships/ctrlProp" Target="../ctrlProps/ctrlProp154.xml"/><Relationship Id="rId31" Type="http://schemas.openxmlformats.org/officeDocument/2006/relationships/ctrlProp" Target="../ctrlProps/ctrlProp166.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18" Type="http://schemas.openxmlformats.org/officeDocument/2006/relationships/ctrlProp" Target="../ctrlProps/ctrlProp189.xml"/><Relationship Id="rId26" Type="http://schemas.openxmlformats.org/officeDocument/2006/relationships/ctrlProp" Target="../ctrlProps/ctrlProp197.xml"/><Relationship Id="rId39" Type="http://schemas.openxmlformats.org/officeDocument/2006/relationships/ctrlProp" Target="../ctrlProps/ctrlProp210.xml"/><Relationship Id="rId3" Type="http://schemas.openxmlformats.org/officeDocument/2006/relationships/vmlDrawing" Target="../drawings/vmlDrawing7.vml"/><Relationship Id="rId21" Type="http://schemas.openxmlformats.org/officeDocument/2006/relationships/ctrlProp" Target="../ctrlProps/ctrlProp192.xml"/><Relationship Id="rId34" Type="http://schemas.openxmlformats.org/officeDocument/2006/relationships/ctrlProp" Target="../ctrlProps/ctrlProp205.x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5" Type="http://schemas.openxmlformats.org/officeDocument/2006/relationships/ctrlProp" Target="../ctrlProps/ctrlProp196.xml"/><Relationship Id="rId33" Type="http://schemas.openxmlformats.org/officeDocument/2006/relationships/ctrlProp" Target="../ctrlProps/ctrlProp204.xml"/><Relationship Id="rId38" Type="http://schemas.openxmlformats.org/officeDocument/2006/relationships/ctrlProp" Target="../ctrlProps/ctrlProp209.xml"/><Relationship Id="rId2" Type="http://schemas.openxmlformats.org/officeDocument/2006/relationships/drawing" Target="../drawings/drawing9.xml"/><Relationship Id="rId16" Type="http://schemas.openxmlformats.org/officeDocument/2006/relationships/ctrlProp" Target="../ctrlProps/ctrlProp187.xml"/><Relationship Id="rId20" Type="http://schemas.openxmlformats.org/officeDocument/2006/relationships/ctrlProp" Target="../ctrlProps/ctrlProp191.xml"/><Relationship Id="rId29" Type="http://schemas.openxmlformats.org/officeDocument/2006/relationships/ctrlProp" Target="../ctrlProps/ctrlProp200.xml"/><Relationship Id="rId1" Type="http://schemas.openxmlformats.org/officeDocument/2006/relationships/printerSettings" Target="../printerSettings/printerSettings9.bin"/><Relationship Id="rId6" Type="http://schemas.openxmlformats.org/officeDocument/2006/relationships/ctrlProp" Target="../ctrlProps/ctrlProp177.xml"/><Relationship Id="rId11" Type="http://schemas.openxmlformats.org/officeDocument/2006/relationships/ctrlProp" Target="../ctrlProps/ctrlProp182.xml"/><Relationship Id="rId24" Type="http://schemas.openxmlformats.org/officeDocument/2006/relationships/ctrlProp" Target="../ctrlProps/ctrlProp195.xml"/><Relationship Id="rId32" Type="http://schemas.openxmlformats.org/officeDocument/2006/relationships/ctrlProp" Target="../ctrlProps/ctrlProp203.xml"/><Relationship Id="rId37" Type="http://schemas.openxmlformats.org/officeDocument/2006/relationships/ctrlProp" Target="../ctrlProps/ctrlProp208.xml"/><Relationship Id="rId5" Type="http://schemas.openxmlformats.org/officeDocument/2006/relationships/ctrlProp" Target="../ctrlProps/ctrlProp176.xml"/><Relationship Id="rId15" Type="http://schemas.openxmlformats.org/officeDocument/2006/relationships/ctrlProp" Target="../ctrlProps/ctrlProp186.xml"/><Relationship Id="rId23" Type="http://schemas.openxmlformats.org/officeDocument/2006/relationships/ctrlProp" Target="../ctrlProps/ctrlProp194.xml"/><Relationship Id="rId28" Type="http://schemas.openxmlformats.org/officeDocument/2006/relationships/ctrlProp" Target="../ctrlProps/ctrlProp199.xml"/><Relationship Id="rId36" Type="http://schemas.openxmlformats.org/officeDocument/2006/relationships/ctrlProp" Target="../ctrlProps/ctrlProp207.xml"/><Relationship Id="rId10" Type="http://schemas.openxmlformats.org/officeDocument/2006/relationships/ctrlProp" Target="../ctrlProps/ctrlProp181.xml"/><Relationship Id="rId19" Type="http://schemas.openxmlformats.org/officeDocument/2006/relationships/ctrlProp" Target="../ctrlProps/ctrlProp190.xml"/><Relationship Id="rId31" Type="http://schemas.openxmlformats.org/officeDocument/2006/relationships/ctrlProp" Target="../ctrlProps/ctrlProp202.xml"/><Relationship Id="rId4" Type="http://schemas.openxmlformats.org/officeDocument/2006/relationships/ctrlProp" Target="../ctrlProps/ctrlProp175.xml"/><Relationship Id="rId9" Type="http://schemas.openxmlformats.org/officeDocument/2006/relationships/ctrlProp" Target="../ctrlProps/ctrlProp180.xml"/><Relationship Id="rId14" Type="http://schemas.openxmlformats.org/officeDocument/2006/relationships/ctrlProp" Target="../ctrlProps/ctrlProp185.xml"/><Relationship Id="rId22" Type="http://schemas.openxmlformats.org/officeDocument/2006/relationships/ctrlProp" Target="../ctrlProps/ctrlProp193.xml"/><Relationship Id="rId27" Type="http://schemas.openxmlformats.org/officeDocument/2006/relationships/ctrlProp" Target="../ctrlProps/ctrlProp198.xml"/><Relationship Id="rId30" Type="http://schemas.openxmlformats.org/officeDocument/2006/relationships/ctrlProp" Target="../ctrlProps/ctrlProp201.xml"/><Relationship Id="rId35" Type="http://schemas.openxmlformats.org/officeDocument/2006/relationships/ctrlProp" Target="../ctrlProps/ctrlProp20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N21"/>
  <sheetViews>
    <sheetView showGridLines="0" showRowColHeaders="0" tabSelected="1" zoomScaleNormal="100" workbookViewId="0">
      <selection activeCell="Q9" sqref="Q9"/>
    </sheetView>
  </sheetViews>
  <sheetFormatPr defaultRowHeight="15"/>
  <cols>
    <col min="1" max="1" width="2.140625" customWidth="1"/>
    <col min="2" max="3" width="9.140625" style="45"/>
    <col min="15" max="15" width="2.140625" customWidth="1"/>
  </cols>
  <sheetData>
    <row r="1" spans="2:14" s="40" customFormat="1" ht="7.5" customHeight="1"/>
    <row r="2" spans="2:14" s="42" customFormat="1" ht="27">
      <c r="B2" s="41" t="s">
        <v>40</v>
      </c>
      <c r="C2" s="41"/>
      <c r="D2" s="41"/>
      <c r="E2" s="41"/>
      <c r="F2" s="41"/>
      <c r="G2" s="41"/>
      <c r="H2" s="41"/>
      <c r="I2" s="41"/>
      <c r="J2" s="41"/>
      <c r="K2" s="41"/>
      <c r="L2" s="41"/>
      <c r="M2" s="41"/>
      <c r="N2" s="41"/>
    </row>
    <row r="3" spans="2:14" s="42" customFormat="1" ht="7.5" customHeight="1"/>
    <row r="4" spans="2:14" s="44" customFormat="1" ht="20.25">
      <c r="B4" s="43" t="s">
        <v>133</v>
      </c>
      <c r="C4" s="43"/>
      <c r="D4" s="43"/>
      <c r="E4" s="43"/>
      <c r="F4" s="43"/>
      <c r="G4" s="43"/>
      <c r="H4" s="43"/>
      <c r="I4" s="43"/>
      <c r="J4" s="43"/>
      <c r="K4" s="43"/>
      <c r="L4" s="43"/>
      <c r="M4" s="43"/>
      <c r="N4" s="43"/>
    </row>
    <row r="5" spans="2:14" s="42" customFormat="1" ht="7.5" customHeight="1"/>
    <row r="6" spans="2:14" ht="33.75" customHeight="1">
      <c r="B6" s="107" t="s">
        <v>128</v>
      </c>
      <c r="C6" s="108"/>
      <c r="D6" s="108"/>
      <c r="E6" s="108"/>
      <c r="F6" s="108"/>
      <c r="G6" s="108"/>
      <c r="H6" s="108"/>
      <c r="I6" s="108"/>
      <c r="J6" s="108"/>
      <c r="K6" s="108"/>
      <c r="L6" s="108"/>
      <c r="M6" s="108"/>
      <c r="N6" s="108"/>
    </row>
    <row r="7" spans="2:14" s="44" customFormat="1" ht="20.25">
      <c r="B7" s="43" t="s">
        <v>36</v>
      </c>
      <c r="C7" s="43"/>
      <c r="D7" s="43"/>
      <c r="E7" s="43"/>
      <c r="F7" s="43"/>
      <c r="G7" s="43"/>
      <c r="H7" s="43"/>
      <c r="I7" s="43"/>
      <c r="J7" s="43"/>
      <c r="K7" s="43"/>
      <c r="L7" s="43"/>
      <c r="M7" s="43"/>
      <c r="N7" s="43"/>
    </row>
    <row r="8" spans="2:14" ht="7.5" customHeight="1"/>
    <row r="9" spans="2:14" ht="125.25" customHeight="1">
      <c r="B9" s="107" t="s">
        <v>147</v>
      </c>
      <c r="C9" s="108"/>
      <c r="D9" s="108"/>
      <c r="E9" s="108"/>
      <c r="F9" s="108"/>
      <c r="G9" s="108"/>
      <c r="H9" s="108"/>
      <c r="I9" s="108"/>
      <c r="J9" s="108"/>
      <c r="K9" s="108"/>
      <c r="L9" s="108"/>
      <c r="M9" s="108"/>
      <c r="N9" s="108"/>
    </row>
    <row r="10" spans="2:14" s="44" customFormat="1" ht="20.25">
      <c r="B10" s="43" t="s">
        <v>35</v>
      </c>
      <c r="C10" s="43"/>
      <c r="D10" s="43"/>
      <c r="E10" s="43"/>
      <c r="F10" s="43"/>
      <c r="G10" s="43"/>
      <c r="H10" s="43"/>
      <c r="I10" s="43"/>
      <c r="J10" s="43"/>
      <c r="K10" s="43"/>
      <c r="L10" s="43"/>
      <c r="M10" s="43"/>
      <c r="N10" s="43"/>
    </row>
    <row r="11" spans="2:14" ht="7.5" customHeight="1"/>
    <row r="12" spans="2:14" ht="123.75" customHeight="1">
      <c r="B12" s="107" t="s">
        <v>129</v>
      </c>
      <c r="C12" s="108"/>
      <c r="D12" s="108"/>
      <c r="E12" s="108"/>
      <c r="F12" s="108"/>
      <c r="G12" s="108"/>
      <c r="H12" s="108"/>
      <c r="I12" s="108"/>
      <c r="J12" s="108"/>
      <c r="K12" s="108"/>
      <c r="L12" s="108"/>
      <c r="M12" s="108"/>
      <c r="N12" s="108"/>
    </row>
    <row r="13" spans="2:14">
      <c r="B13" s="46"/>
      <c r="C13" s="47"/>
      <c r="D13" s="47"/>
      <c r="E13" s="47"/>
      <c r="F13" s="47"/>
      <c r="G13" s="47"/>
      <c r="H13" s="47"/>
      <c r="I13" s="47"/>
      <c r="J13" s="47"/>
      <c r="K13" s="47"/>
      <c r="L13" s="47"/>
      <c r="M13" s="47"/>
      <c r="N13" s="47"/>
    </row>
    <row r="14" spans="2:14">
      <c r="B14" s="46"/>
      <c r="C14" s="47"/>
      <c r="D14" s="47"/>
      <c r="E14" s="47"/>
      <c r="F14" s="47"/>
      <c r="G14" s="47"/>
      <c r="H14" s="47"/>
      <c r="I14" s="47"/>
      <c r="J14" s="47"/>
      <c r="K14" s="47"/>
      <c r="L14" s="47"/>
      <c r="M14" s="47"/>
      <c r="N14" s="47"/>
    </row>
    <row r="15" spans="2:14">
      <c r="B15" s="46"/>
      <c r="C15" s="47"/>
      <c r="D15" s="47"/>
      <c r="E15" s="47"/>
      <c r="F15" s="47"/>
      <c r="G15" s="47"/>
      <c r="H15" s="47"/>
      <c r="I15" s="47"/>
      <c r="J15" s="47"/>
      <c r="K15" s="47"/>
      <c r="L15" s="47"/>
      <c r="M15" s="47"/>
      <c r="N15" s="47"/>
    </row>
    <row r="16" spans="2:14">
      <c r="B16" s="46"/>
      <c r="C16" s="47"/>
      <c r="D16" s="47"/>
      <c r="E16" s="47"/>
      <c r="F16" s="47"/>
      <c r="G16" s="47"/>
      <c r="H16" s="47"/>
      <c r="I16" s="47"/>
      <c r="J16" s="47"/>
      <c r="K16" s="47"/>
      <c r="L16" s="47"/>
      <c r="M16" s="47"/>
      <c r="N16" s="47"/>
    </row>
    <row r="17" spans="2:14">
      <c r="B17" s="46"/>
      <c r="C17" s="47"/>
      <c r="D17" s="47"/>
      <c r="E17" s="47"/>
      <c r="F17" s="47"/>
      <c r="G17" s="47"/>
      <c r="H17" s="47"/>
      <c r="I17" s="47"/>
      <c r="J17" s="47"/>
      <c r="K17" s="47"/>
      <c r="L17" s="47"/>
      <c r="M17" s="47"/>
      <c r="N17" s="47"/>
    </row>
    <row r="18" spans="2:14" ht="35.25" customHeight="1">
      <c r="B18" s="107" t="s">
        <v>37</v>
      </c>
      <c r="C18" s="107"/>
      <c r="D18" s="107"/>
      <c r="E18" s="107"/>
      <c r="F18" s="107"/>
      <c r="G18" s="107"/>
      <c r="H18" s="107"/>
      <c r="I18" s="107"/>
      <c r="J18" s="107"/>
      <c r="K18" s="107"/>
      <c r="L18" s="107"/>
      <c r="M18" s="107"/>
      <c r="N18" s="107"/>
    </row>
    <row r="19" spans="2:14" s="98" customFormat="1" ht="18.75">
      <c r="B19" s="97" t="s">
        <v>53</v>
      </c>
      <c r="C19" s="97"/>
      <c r="D19" s="97"/>
      <c r="E19" s="97"/>
      <c r="F19" s="97"/>
      <c r="G19" s="97"/>
      <c r="H19" s="97"/>
      <c r="I19" s="97"/>
      <c r="J19" s="97"/>
      <c r="K19" s="97"/>
      <c r="L19" s="97"/>
      <c r="M19" s="97"/>
      <c r="N19" s="97"/>
    </row>
    <row r="20" spans="2:14" ht="7.5" customHeight="1"/>
    <row r="21" spans="2:14" ht="51" customHeight="1">
      <c r="B21" s="107" t="s">
        <v>146</v>
      </c>
      <c r="C21" s="107"/>
      <c r="D21" s="107"/>
      <c r="E21" s="107"/>
      <c r="F21" s="107"/>
      <c r="G21" s="107"/>
      <c r="H21" s="107"/>
      <c r="I21" s="107"/>
      <c r="J21" s="107"/>
      <c r="K21" s="107"/>
      <c r="L21" s="107"/>
      <c r="M21" s="107"/>
      <c r="N21" s="107"/>
    </row>
  </sheetData>
  <sheetProtection sheet="1" objects="1" scenarios="1" selectLockedCells="1" selectUnlockedCells="1"/>
  <mergeCells count="5">
    <mergeCell ref="B21:N21"/>
    <mergeCell ref="B6:N6"/>
    <mergeCell ref="B12:N12"/>
    <mergeCell ref="B9:N9"/>
    <mergeCell ref="B18:N18"/>
  </mergeCells>
  <pageMargins left="0.7" right="0.7" top="0.75" bottom="0.75" header="0.3" footer="0.3"/>
  <pageSetup paperSize="9"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Y46"/>
  <sheetViews>
    <sheetView showGridLines="0" showRowColHeaders="0" zoomScaleNormal="100" workbookViewId="0">
      <selection activeCell="D6" sqref="D6"/>
    </sheetView>
  </sheetViews>
  <sheetFormatPr defaultRowHeight="15"/>
  <cols>
    <col min="1" max="1" width="2.140625" style="61" customWidth="1"/>
    <col min="2" max="2" width="10.7109375" style="61" customWidth="1"/>
    <col min="3" max="3" width="1.42578125" style="61" customWidth="1"/>
    <col min="4" max="4" width="10.7109375" style="61" customWidth="1"/>
    <col min="5" max="5" width="1.42578125" style="61" customWidth="1"/>
    <col min="6" max="6" width="10.5703125" style="61" customWidth="1"/>
    <col min="7" max="7" width="1.42578125" style="61" customWidth="1"/>
    <col min="8" max="8" width="10.7109375" style="61" customWidth="1"/>
    <col min="9" max="9" width="1.42578125" style="61" customWidth="1"/>
    <col min="10" max="10" width="10.5703125" style="61" customWidth="1"/>
    <col min="11" max="11" width="1.42578125" style="61" customWidth="1"/>
    <col min="12" max="12" width="10.5703125" style="61" customWidth="1"/>
    <col min="13" max="13" width="1.42578125" style="61" customWidth="1"/>
    <col min="14" max="14" width="10.7109375" style="61" customWidth="1"/>
    <col min="15" max="17" width="1.42578125" style="61" customWidth="1"/>
    <col min="18" max="18" width="10.5703125" style="61" customWidth="1"/>
    <col min="19" max="19" width="1.42578125" style="61" customWidth="1"/>
    <col min="20" max="20" width="10" style="61" customWidth="1"/>
    <col min="21" max="21" width="1.42578125" style="61" customWidth="1"/>
    <col min="22" max="22" width="10" style="61" customWidth="1"/>
    <col min="23" max="16384" width="9.140625" style="61"/>
  </cols>
  <sheetData>
    <row r="1" spans="2:25" s="40" customFormat="1" ht="7.5" customHeight="1"/>
    <row r="2" spans="2:25" s="42" customFormat="1" ht="27">
      <c r="B2" s="41" t="s">
        <v>117</v>
      </c>
      <c r="C2" s="41"/>
      <c r="D2" s="48"/>
      <c r="E2" s="48"/>
      <c r="F2" s="48"/>
      <c r="G2" s="48"/>
      <c r="H2" s="48"/>
      <c r="I2" s="49"/>
      <c r="J2" s="49"/>
      <c r="K2" s="49"/>
      <c r="L2" s="49"/>
      <c r="M2" s="49"/>
      <c r="N2" s="49"/>
      <c r="O2" s="49"/>
      <c r="P2" s="49"/>
      <c r="Q2" s="49"/>
      <c r="R2" s="49"/>
    </row>
    <row r="3" spans="2:25" s="42" customFormat="1" ht="8.25" customHeight="1">
      <c r="D3" s="50"/>
      <c r="E3" s="51"/>
      <c r="F3" s="51"/>
      <c r="G3" s="51"/>
      <c r="H3" s="51"/>
      <c r="I3" s="52"/>
      <c r="J3" s="52"/>
      <c r="K3" s="52"/>
      <c r="L3" s="52"/>
      <c r="M3" s="52"/>
      <c r="N3" s="52"/>
      <c r="O3" s="52"/>
      <c r="P3" s="52"/>
      <c r="Q3" s="52"/>
      <c r="R3" s="52"/>
      <c r="U3" s="52"/>
      <c r="V3" s="52"/>
      <c r="W3" s="52"/>
      <c r="X3" s="52"/>
      <c r="Y3" s="52"/>
    </row>
    <row r="4" spans="2:25" s="55" customFormat="1" ht="26.25" customHeight="1">
      <c r="B4" s="53" t="s">
        <v>42</v>
      </c>
      <c r="C4" s="53"/>
      <c r="D4" s="53" t="s">
        <v>32</v>
      </c>
      <c r="E4" s="53"/>
      <c r="F4" s="53" t="s">
        <v>43</v>
      </c>
      <c r="G4" s="53"/>
      <c r="H4" s="53" t="s">
        <v>8</v>
      </c>
      <c r="I4" s="53"/>
      <c r="J4" s="53" t="s">
        <v>44</v>
      </c>
      <c r="K4" s="53"/>
      <c r="L4" s="53" t="s">
        <v>6</v>
      </c>
      <c r="M4" s="53"/>
      <c r="N4" s="53" t="s">
        <v>45</v>
      </c>
      <c r="O4" s="54"/>
      <c r="P4" s="54"/>
      <c r="Q4" s="54"/>
      <c r="R4" s="53" t="s">
        <v>46</v>
      </c>
      <c r="S4" s="42"/>
      <c r="T4" s="42"/>
    </row>
    <row r="5" spans="2:25" s="58" customFormat="1" ht="7.5" customHeight="1">
      <c r="B5" s="56"/>
      <c r="C5" s="56"/>
      <c r="D5" s="57"/>
      <c r="F5" s="57"/>
      <c r="G5" s="59"/>
      <c r="H5" s="57"/>
      <c r="I5" s="60"/>
      <c r="K5" s="60"/>
      <c r="L5" s="57"/>
      <c r="M5" s="57"/>
      <c r="O5" s="61"/>
      <c r="S5" s="56"/>
      <c r="T5" s="56"/>
      <c r="U5" s="56"/>
    </row>
    <row r="6" spans="2:25" ht="15" customHeight="1">
      <c r="B6" s="62">
        <v>1.1000000000000001</v>
      </c>
      <c r="D6" s="96" t="str">
        <f>'1. Purpose, Vision &amp; Strategy'!$K$7</f>
        <v>E</v>
      </c>
      <c r="E6" s="63" t="str">
        <f>UPPER(D6)</f>
        <v>E</v>
      </c>
      <c r="F6" s="62">
        <f>IF(E6="A",75,IF(E6="B",50,IF(E6="C",25,IF(E6="D",10,0))))</f>
        <v>0</v>
      </c>
      <c r="H6" s="141">
        <f>AVERAGE(F6:F10)</f>
        <v>0</v>
      </c>
      <c r="I6" s="64"/>
      <c r="J6" s="142"/>
      <c r="K6" s="65"/>
      <c r="L6" s="141">
        <v>1</v>
      </c>
      <c r="M6" s="66"/>
      <c r="N6" s="143">
        <f>H6*L6</f>
        <v>0</v>
      </c>
      <c r="O6" s="64"/>
      <c r="P6" s="64"/>
      <c r="Q6" s="64"/>
      <c r="R6" s="144">
        <f>J6*L6</f>
        <v>0</v>
      </c>
    </row>
    <row r="7" spans="2:25" ht="15" customHeight="1">
      <c r="B7" s="62">
        <v>1.2</v>
      </c>
      <c r="D7" s="96" t="str">
        <f>'1. Purpose, Vision &amp; Strategy'!$K$13</f>
        <v>E</v>
      </c>
      <c r="E7" s="63" t="str">
        <f>UPPER(D7)</f>
        <v>E</v>
      </c>
      <c r="F7" s="62">
        <f>IF(E7="A",75,IF(E7="B",50,IF(E7="C",25,IF(E7="D",10,0))))</f>
        <v>0</v>
      </c>
      <c r="H7" s="141"/>
      <c r="I7" s="64"/>
      <c r="J7" s="142"/>
      <c r="K7" s="65"/>
      <c r="L7" s="141"/>
      <c r="M7" s="66"/>
      <c r="N7" s="143"/>
      <c r="O7" s="64"/>
      <c r="P7" s="64"/>
      <c r="Q7" s="64"/>
      <c r="R7" s="144"/>
    </row>
    <row r="8" spans="2:25" ht="15" customHeight="1">
      <c r="B8" s="62">
        <v>1.3</v>
      </c>
      <c r="D8" s="96" t="str">
        <f>'1. Purpose, Vision &amp; Strategy'!$K$19</f>
        <v>E</v>
      </c>
      <c r="E8" s="63" t="str">
        <f>UPPER(D8)</f>
        <v>E</v>
      </c>
      <c r="F8" s="62">
        <f>IF(E8="A",75,IF(E8="B",50,IF(E8="C",25,IF(E8="D",10,0))))</f>
        <v>0</v>
      </c>
      <c r="H8" s="141"/>
      <c r="I8" s="64"/>
      <c r="J8" s="142"/>
      <c r="K8" s="65"/>
      <c r="L8" s="145"/>
      <c r="M8" s="67"/>
      <c r="N8" s="143"/>
      <c r="O8" s="64"/>
      <c r="P8" s="64"/>
      <c r="Q8" s="64"/>
      <c r="R8" s="144"/>
    </row>
    <row r="9" spans="2:25" ht="15" customHeight="1">
      <c r="B9" s="62">
        <v>1.4</v>
      </c>
      <c r="D9" s="96" t="str">
        <f>'1. Purpose, Vision &amp; Strategy'!$K$25</f>
        <v>E</v>
      </c>
      <c r="E9" s="63" t="str">
        <f>UPPER(D9)</f>
        <v>E</v>
      </c>
      <c r="F9" s="62">
        <f>IF(E9="A",75,IF(E9="B",50,IF(E9="C",25,IF(E9="D",10,0))))</f>
        <v>0</v>
      </c>
      <c r="H9" s="141"/>
      <c r="I9" s="64"/>
      <c r="J9" s="142"/>
      <c r="K9" s="65"/>
      <c r="L9" s="145"/>
      <c r="M9" s="68"/>
      <c r="N9" s="143"/>
      <c r="O9" s="64"/>
      <c r="P9" s="64"/>
      <c r="Q9" s="64"/>
      <c r="R9" s="144"/>
    </row>
    <row r="10" spans="2:25" ht="15" customHeight="1">
      <c r="B10" s="62">
        <v>1.5</v>
      </c>
      <c r="D10" s="96" t="str">
        <f>'1. Purpose, Vision &amp; Strategy'!$K$31</f>
        <v>E</v>
      </c>
      <c r="E10" s="63" t="str">
        <f>UPPER(D10)</f>
        <v>E</v>
      </c>
      <c r="F10" s="62">
        <f>IF(E10="A",75,IF(E10="B",50,IF(E10="C",25,IF(E10="D",10,0))))</f>
        <v>0</v>
      </c>
      <c r="H10" s="141"/>
      <c r="I10" s="64"/>
      <c r="J10" s="142"/>
      <c r="K10" s="65"/>
      <c r="L10" s="141"/>
      <c r="M10" s="64"/>
      <c r="N10" s="143"/>
      <c r="O10" s="64"/>
      <c r="P10" s="64"/>
      <c r="Q10" s="64"/>
      <c r="R10" s="144"/>
    </row>
    <row r="11" spans="2:25" s="70" customFormat="1" ht="7.5" customHeight="1">
      <c r="B11" s="69"/>
      <c r="D11" s="71"/>
      <c r="E11" s="72"/>
      <c r="F11" s="69"/>
      <c r="H11" s="73"/>
      <c r="I11" s="74"/>
      <c r="J11" s="73"/>
      <c r="K11" s="73"/>
      <c r="L11" s="73"/>
      <c r="M11" s="74"/>
      <c r="N11" s="75"/>
      <c r="O11" s="64"/>
      <c r="P11" s="74"/>
      <c r="Q11" s="74"/>
      <c r="R11" s="75"/>
    </row>
    <row r="12" spans="2:25" ht="15" customHeight="1">
      <c r="B12" s="62">
        <v>2.1</v>
      </c>
      <c r="D12" s="96" t="str">
        <f>'2. Culture &amp; Leadership'!$K$7</f>
        <v>E</v>
      </c>
      <c r="E12" s="63" t="str">
        <f>UPPER(D12)</f>
        <v>E</v>
      </c>
      <c r="F12" s="62">
        <f>IF(E12="A",75,IF(E12="B",50,IF(E12="C",25,IF(E12="D",10,0))))</f>
        <v>0</v>
      </c>
      <c r="H12" s="141">
        <f>AVERAGE(F12:F15)</f>
        <v>0</v>
      </c>
      <c r="I12" s="64"/>
      <c r="J12" s="142"/>
      <c r="K12" s="65"/>
      <c r="L12" s="141">
        <v>1</v>
      </c>
      <c r="M12" s="64"/>
      <c r="N12" s="143">
        <f>H12*L12</f>
        <v>0</v>
      </c>
      <c r="O12" s="64"/>
      <c r="P12" s="64"/>
      <c r="Q12" s="64"/>
      <c r="R12" s="144">
        <f>J12*L12</f>
        <v>0</v>
      </c>
    </row>
    <row r="13" spans="2:25" ht="15" customHeight="1">
      <c r="B13" s="62">
        <v>2.2000000000000002</v>
      </c>
      <c r="D13" s="96" t="str">
        <f>'2. Culture &amp; Leadership'!$K$13</f>
        <v>E</v>
      </c>
      <c r="E13" s="63" t="str">
        <f>UPPER(D13)</f>
        <v>E</v>
      </c>
      <c r="F13" s="62">
        <f>IF(E13="A",75,IF(E13="B",50,IF(E13="C",25,IF(E13="D",10,0))))</f>
        <v>0</v>
      </c>
      <c r="H13" s="141"/>
      <c r="I13" s="64"/>
      <c r="J13" s="142"/>
      <c r="K13" s="65"/>
      <c r="L13" s="141"/>
      <c r="M13" s="64"/>
      <c r="N13" s="143"/>
      <c r="O13" s="64"/>
      <c r="P13" s="64"/>
      <c r="Q13" s="64"/>
      <c r="R13" s="144"/>
    </row>
    <row r="14" spans="2:25" ht="15" customHeight="1">
      <c r="B14" s="62">
        <v>2.2999999999999998</v>
      </c>
      <c r="D14" s="96" t="str">
        <f>'2. Culture &amp; Leadership'!$K$19</f>
        <v>E</v>
      </c>
      <c r="E14" s="63" t="str">
        <f>UPPER(D14)</f>
        <v>E</v>
      </c>
      <c r="F14" s="62">
        <f>IF(E14="A",75,IF(E14="B",50,IF(E14="C",25,IF(E14="D",10,0))))</f>
        <v>0</v>
      </c>
      <c r="H14" s="141"/>
      <c r="I14" s="64"/>
      <c r="J14" s="142"/>
      <c r="K14" s="65"/>
      <c r="L14" s="141"/>
      <c r="M14" s="64"/>
      <c r="N14" s="143"/>
      <c r="O14" s="64"/>
      <c r="P14" s="64"/>
      <c r="Q14" s="64"/>
      <c r="R14" s="144"/>
    </row>
    <row r="15" spans="2:25" ht="15" customHeight="1">
      <c r="B15" s="62">
        <v>2.4</v>
      </c>
      <c r="D15" s="96" t="str">
        <f>'2. Culture &amp; Leadership'!$K$25</f>
        <v>E</v>
      </c>
      <c r="E15" s="63" t="str">
        <f>UPPER(D15)</f>
        <v>E</v>
      </c>
      <c r="F15" s="62">
        <f>IF(E15="A",75,IF(E15="B",50,IF(E15="C",25,IF(E15="D",10,0))))</f>
        <v>0</v>
      </c>
      <c r="H15" s="141"/>
      <c r="I15" s="64"/>
      <c r="J15" s="142"/>
      <c r="K15" s="65"/>
      <c r="L15" s="141"/>
      <c r="M15" s="64"/>
      <c r="N15" s="143"/>
      <c r="O15" s="64"/>
      <c r="P15" s="64"/>
      <c r="Q15" s="64"/>
      <c r="R15" s="144"/>
    </row>
    <row r="16" spans="2:25" s="70" customFormat="1" ht="7.5" customHeight="1">
      <c r="B16" s="69"/>
      <c r="D16" s="71"/>
      <c r="E16" s="72"/>
      <c r="F16" s="69"/>
      <c r="H16" s="73"/>
      <c r="I16" s="74"/>
      <c r="J16" s="73"/>
      <c r="K16" s="73"/>
      <c r="L16" s="73"/>
      <c r="M16" s="74"/>
      <c r="N16" s="75"/>
      <c r="O16" s="64"/>
      <c r="P16" s="74"/>
      <c r="Q16" s="74"/>
      <c r="R16" s="75"/>
    </row>
    <row r="17" spans="2:18" ht="15" customHeight="1">
      <c r="B17" s="62">
        <v>3.1</v>
      </c>
      <c r="D17" s="96" t="str">
        <f>'3. Engaging Stakeholders'!$K$7</f>
        <v>E</v>
      </c>
      <c r="E17" s="63" t="str">
        <f>UPPER(D17)</f>
        <v>E</v>
      </c>
      <c r="F17" s="62">
        <f>IF(E17="A",75,IF(E17="B",50,IF(E17="C",25,IF(E17="D",10,0))))</f>
        <v>0</v>
      </c>
      <c r="H17" s="141">
        <f>AVERAGE(F17:F21)</f>
        <v>0</v>
      </c>
      <c r="I17" s="64"/>
      <c r="J17" s="142"/>
      <c r="K17" s="65"/>
      <c r="L17" s="141">
        <v>1</v>
      </c>
      <c r="M17" s="64"/>
      <c r="N17" s="143">
        <f>H17*L17</f>
        <v>0</v>
      </c>
      <c r="O17" s="64"/>
      <c r="P17" s="64"/>
      <c r="Q17" s="64"/>
      <c r="R17" s="144">
        <f>J17*L17</f>
        <v>0</v>
      </c>
    </row>
    <row r="18" spans="2:18" ht="15" customHeight="1">
      <c r="B18" s="62">
        <v>3.2</v>
      </c>
      <c r="D18" s="96" t="str">
        <f>'3. Engaging Stakeholders'!$K$13</f>
        <v>E</v>
      </c>
      <c r="E18" s="63" t="str">
        <f>UPPER(D18)</f>
        <v>E</v>
      </c>
      <c r="F18" s="62">
        <f>IF(E18="A",75,IF(E18="B",50,IF(E18="C",25,IF(E18="D",10,0))))</f>
        <v>0</v>
      </c>
      <c r="H18" s="141"/>
      <c r="I18" s="64"/>
      <c r="J18" s="142"/>
      <c r="K18" s="65"/>
      <c r="L18" s="141"/>
      <c r="M18" s="64"/>
      <c r="N18" s="143"/>
      <c r="O18" s="64"/>
      <c r="P18" s="64"/>
      <c r="Q18" s="64"/>
      <c r="R18" s="144"/>
    </row>
    <row r="19" spans="2:18" ht="15" customHeight="1">
      <c r="B19" s="62">
        <v>3.3</v>
      </c>
      <c r="D19" s="96" t="str">
        <f>'3. Engaging Stakeholders'!$K$19</f>
        <v>E</v>
      </c>
      <c r="E19" s="63" t="str">
        <f>UPPER(D19)</f>
        <v>E</v>
      </c>
      <c r="F19" s="62">
        <f>IF(E19="A",75,IF(E19="B",50,IF(E19="C",25,IF(E19="D",10,0))))</f>
        <v>0</v>
      </c>
      <c r="H19" s="141"/>
      <c r="I19" s="64"/>
      <c r="J19" s="142"/>
      <c r="K19" s="65"/>
      <c r="L19" s="141"/>
      <c r="M19" s="64"/>
      <c r="N19" s="143"/>
      <c r="O19" s="64"/>
      <c r="P19" s="64"/>
      <c r="Q19" s="64"/>
      <c r="R19" s="144"/>
    </row>
    <row r="20" spans="2:18" ht="15" customHeight="1">
      <c r="B20" s="62">
        <v>3.4</v>
      </c>
      <c r="D20" s="96" t="str">
        <f>'3. Engaging Stakeholders'!$K$25</f>
        <v>E</v>
      </c>
      <c r="E20" s="63" t="str">
        <f>UPPER(D20)</f>
        <v>E</v>
      </c>
      <c r="F20" s="62">
        <f>IF(E20="A",75,IF(E20="B",50,IF(E20="C",25,IF(E20="D",10,0))))</f>
        <v>0</v>
      </c>
      <c r="H20" s="141"/>
      <c r="I20" s="64"/>
      <c r="J20" s="142"/>
      <c r="K20" s="65"/>
      <c r="L20" s="141"/>
      <c r="M20" s="64"/>
      <c r="N20" s="143"/>
      <c r="O20" s="64"/>
      <c r="P20" s="64"/>
      <c r="Q20" s="64"/>
      <c r="R20" s="144"/>
    </row>
    <row r="21" spans="2:18" ht="15" customHeight="1">
      <c r="B21" s="62">
        <v>3.5</v>
      </c>
      <c r="D21" s="96" t="str">
        <f>'3. Engaging Stakeholders'!$K$31</f>
        <v>E</v>
      </c>
      <c r="E21" s="63" t="str">
        <f>UPPER(D21)</f>
        <v>E</v>
      </c>
      <c r="F21" s="62">
        <f>IF(E21="A",75,IF(E21="B",50,IF(E21="C",25,IF(E21="D",10,0))))</f>
        <v>0</v>
      </c>
      <c r="H21" s="141"/>
      <c r="I21" s="64"/>
      <c r="J21" s="142"/>
      <c r="K21" s="65"/>
      <c r="L21" s="141"/>
      <c r="M21" s="64"/>
      <c r="N21" s="143"/>
      <c r="O21" s="64"/>
      <c r="P21" s="64"/>
      <c r="Q21" s="64"/>
      <c r="R21" s="144"/>
    </row>
    <row r="22" spans="2:18" s="70" customFormat="1" ht="7.5" customHeight="1">
      <c r="B22" s="69"/>
      <c r="D22" s="71"/>
      <c r="E22" s="72"/>
      <c r="F22" s="69"/>
      <c r="H22" s="73"/>
      <c r="I22" s="74"/>
      <c r="J22" s="73"/>
      <c r="K22" s="73"/>
      <c r="L22" s="73"/>
      <c r="M22" s="74"/>
      <c r="N22" s="75"/>
      <c r="O22" s="64"/>
      <c r="P22" s="74"/>
      <c r="Q22" s="74"/>
      <c r="R22" s="75"/>
    </row>
    <row r="23" spans="2:18" ht="15" customHeight="1">
      <c r="B23" s="62">
        <v>4.0999999999999996</v>
      </c>
      <c r="D23" s="96" t="str">
        <f>'4. Creating Sustainable Value'!$K$7</f>
        <v>E</v>
      </c>
      <c r="E23" s="63" t="str">
        <f>UPPER(D23)</f>
        <v>E</v>
      </c>
      <c r="F23" s="62">
        <f>IF(E23="A",75,IF(E23="B",50,IF(E23="C",25,IF(E23="D",10,0))))</f>
        <v>0</v>
      </c>
      <c r="H23" s="141">
        <f>AVERAGE(F23:F26)</f>
        <v>0</v>
      </c>
      <c r="I23" s="64"/>
      <c r="J23" s="142"/>
      <c r="K23" s="65"/>
      <c r="L23" s="141">
        <v>2</v>
      </c>
      <c r="M23" s="64"/>
      <c r="N23" s="143">
        <f>H23*L23</f>
        <v>0</v>
      </c>
      <c r="O23" s="64"/>
      <c r="P23" s="64"/>
      <c r="Q23" s="64"/>
      <c r="R23" s="144">
        <f>J23*L23</f>
        <v>0</v>
      </c>
    </row>
    <row r="24" spans="2:18" ht="15" customHeight="1">
      <c r="B24" s="62">
        <v>4.2</v>
      </c>
      <c r="D24" s="96" t="str">
        <f>'4. Creating Sustainable Value'!$K$13</f>
        <v>E</v>
      </c>
      <c r="E24" s="63" t="str">
        <f>UPPER(D24)</f>
        <v>E</v>
      </c>
      <c r="F24" s="62">
        <f>IF(E24="A",75,IF(E24="B",50,IF(E24="C",25,IF(E24="D",10,0))))</f>
        <v>0</v>
      </c>
      <c r="H24" s="141"/>
      <c r="I24" s="64"/>
      <c r="J24" s="142"/>
      <c r="K24" s="65"/>
      <c r="L24" s="141"/>
      <c r="M24" s="64"/>
      <c r="N24" s="143"/>
      <c r="O24" s="64"/>
      <c r="P24" s="64"/>
      <c r="Q24" s="64"/>
      <c r="R24" s="144"/>
    </row>
    <row r="25" spans="2:18" ht="15" customHeight="1">
      <c r="B25" s="62">
        <v>4.3</v>
      </c>
      <c r="D25" s="96" t="str">
        <f>'4. Creating Sustainable Value'!$K$19</f>
        <v>E</v>
      </c>
      <c r="E25" s="63" t="str">
        <f>UPPER(D25)</f>
        <v>E</v>
      </c>
      <c r="F25" s="62">
        <f>IF(E25="A",75,IF(E25="B",50,IF(E25="C",25,IF(E25="D",10,0))))</f>
        <v>0</v>
      </c>
      <c r="H25" s="141"/>
      <c r="I25" s="64"/>
      <c r="J25" s="142"/>
      <c r="K25" s="65"/>
      <c r="L25" s="141"/>
      <c r="M25" s="64"/>
      <c r="N25" s="143"/>
      <c r="O25" s="64"/>
      <c r="P25" s="64"/>
      <c r="Q25" s="64"/>
      <c r="R25" s="144"/>
    </row>
    <row r="26" spans="2:18" ht="15" customHeight="1">
      <c r="B26" s="62">
        <v>4.4000000000000004</v>
      </c>
      <c r="D26" s="96" t="str">
        <f>'4. Creating Sustainable Value'!$K$25</f>
        <v>E</v>
      </c>
      <c r="E26" s="63" t="str">
        <f>UPPER(D26)</f>
        <v>E</v>
      </c>
      <c r="F26" s="62">
        <f>IF(E26="A",75,IF(E26="B",50,IF(E26="C",25,IF(E26="D",10,0))))</f>
        <v>0</v>
      </c>
      <c r="H26" s="141"/>
      <c r="I26" s="64"/>
      <c r="J26" s="142"/>
      <c r="K26" s="65"/>
      <c r="L26" s="141"/>
      <c r="M26" s="64"/>
      <c r="N26" s="143"/>
      <c r="O26" s="64"/>
      <c r="P26" s="64"/>
      <c r="Q26" s="64"/>
      <c r="R26" s="144"/>
    </row>
    <row r="27" spans="2:18" s="70" customFormat="1" ht="7.5" customHeight="1">
      <c r="B27" s="69"/>
      <c r="D27" s="71"/>
      <c r="E27" s="72"/>
      <c r="F27" s="69"/>
      <c r="H27" s="73"/>
      <c r="I27" s="74"/>
      <c r="J27" s="73"/>
      <c r="K27" s="73"/>
      <c r="L27" s="73"/>
      <c r="M27" s="74"/>
      <c r="N27" s="75"/>
      <c r="O27" s="64"/>
      <c r="P27" s="74"/>
      <c r="Q27" s="74"/>
      <c r="R27" s="75"/>
    </row>
    <row r="28" spans="2:18" ht="15" customHeight="1">
      <c r="B28" s="62">
        <v>5.0999999999999996</v>
      </c>
      <c r="D28" s="96" t="str">
        <f>'5. Performance &amp; Transformation'!$K$7</f>
        <v>E</v>
      </c>
      <c r="E28" s="63" t="str">
        <f>UPPER(D28)</f>
        <v>E</v>
      </c>
      <c r="F28" s="62">
        <f>IF(E28="A",75,IF(E28="B",50,IF(E28="C",25,IF(E28="D",10,0))))</f>
        <v>0</v>
      </c>
      <c r="H28" s="141">
        <f>AVERAGE(F28:F32)</f>
        <v>0</v>
      </c>
      <c r="I28" s="64"/>
      <c r="J28" s="142"/>
      <c r="K28" s="65"/>
      <c r="L28" s="141">
        <v>1</v>
      </c>
      <c r="M28" s="64"/>
      <c r="N28" s="143">
        <f>H28*L28</f>
        <v>0</v>
      </c>
      <c r="O28" s="64"/>
      <c r="P28" s="64"/>
      <c r="Q28" s="64"/>
      <c r="R28" s="144">
        <f>J28*L28</f>
        <v>0</v>
      </c>
    </row>
    <row r="29" spans="2:18" ht="15" customHeight="1">
      <c r="B29" s="62">
        <v>5.2</v>
      </c>
      <c r="D29" s="96" t="str">
        <f>'5. Performance &amp; Transformation'!$K$13</f>
        <v>E</v>
      </c>
      <c r="E29" s="63" t="str">
        <f>UPPER(D29)</f>
        <v>E</v>
      </c>
      <c r="F29" s="62">
        <f>IF(E29="A",75,IF(E29="B",50,IF(E29="C",25,IF(E29="D",10,0))))</f>
        <v>0</v>
      </c>
      <c r="H29" s="141"/>
      <c r="I29" s="64"/>
      <c r="J29" s="142"/>
      <c r="K29" s="65"/>
      <c r="L29" s="141"/>
      <c r="M29" s="64"/>
      <c r="N29" s="143"/>
      <c r="O29" s="64"/>
      <c r="P29" s="64"/>
      <c r="Q29" s="64"/>
      <c r="R29" s="144"/>
    </row>
    <row r="30" spans="2:18" ht="15" customHeight="1">
      <c r="B30" s="62">
        <v>5.3</v>
      </c>
      <c r="D30" s="96" t="str">
        <f>'5. Performance &amp; Transformation'!$K$19</f>
        <v>E</v>
      </c>
      <c r="E30" s="63" t="str">
        <f>UPPER(D30)</f>
        <v>E</v>
      </c>
      <c r="F30" s="62">
        <f>IF(E30="A",75,IF(E30="B",50,IF(E30="C",25,IF(E30="D",10,0))))</f>
        <v>0</v>
      </c>
      <c r="H30" s="141"/>
      <c r="I30" s="64"/>
      <c r="J30" s="142"/>
      <c r="K30" s="65"/>
      <c r="L30" s="141"/>
      <c r="M30" s="64"/>
      <c r="N30" s="143"/>
      <c r="O30" s="64"/>
      <c r="P30" s="64"/>
      <c r="Q30" s="64"/>
      <c r="R30" s="144"/>
    </row>
    <row r="31" spans="2:18" ht="15" customHeight="1">
      <c r="B31" s="62">
        <v>5.4</v>
      </c>
      <c r="D31" s="96" t="str">
        <f>'5. Performance &amp; Transformation'!$K$25</f>
        <v>E</v>
      </c>
      <c r="E31" s="63" t="str">
        <f>UPPER(D31)</f>
        <v>E</v>
      </c>
      <c r="F31" s="62">
        <f>IF(E31="A",75,IF(E31="B",50,IF(E31="C",25,IF(E31="D",10,0))))</f>
        <v>0</v>
      </c>
      <c r="H31" s="141"/>
      <c r="I31" s="64"/>
      <c r="J31" s="142"/>
      <c r="K31" s="65"/>
      <c r="L31" s="141"/>
      <c r="M31" s="64"/>
      <c r="N31" s="143"/>
      <c r="O31" s="64"/>
      <c r="P31" s="64"/>
      <c r="Q31" s="64"/>
      <c r="R31" s="144"/>
    </row>
    <row r="32" spans="2:18" ht="15" customHeight="1">
      <c r="B32" s="62">
        <v>5.5</v>
      </c>
      <c r="D32" s="96" t="str">
        <f>'5. Performance &amp; Transformation'!$K$31</f>
        <v>E</v>
      </c>
      <c r="E32" s="63" t="str">
        <f>UPPER(D32)</f>
        <v>E</v>
      </c>
      <c r="F32" s="62">
        <f>IF(E32="A",75,IF(E32="B",50,IF(E32="C",25,IF(E32="D",10,0))))</f>
        <v>0</v>
      </c>
      <c r="H32" s="141"/>
      <c r="I32" s="64"/>
      <c r="J32" s="142"/>
      <c r="K32" s="65"/>
      <c r="L32" s="141"/>
      <c r="M32" s="64"/>
      <c r="N32" s="143"/>
      <c r="O32" s="64"/>
      <c r="P32" s="64"/>
      <c r="Q32" s="64"/>
      <c r="R32" s="144"/>
    </row>
    <row r="33" spans="2:18" s="70" customFormat="1" ht="7.5" customHeight="1">
      <c r="B33" s="69"/>
      <c r="D33" s="71"/>
      <c r="E33" s="72"/>
      <c r="F33" s="69"/>
      <c r="H33" s="73"/>
      <c r="I33" s="74"/>
      <c r="J33" s="73"/>
      <c r="K33" s="73"/>
      <c r="L33" s="73"/>
      <c r="M33" s="74"/>
      <c r="N33" s="75"/>
      <c r="O33" s="64"/>
      <c r="P33" s="74"/>
      <c r="Q33" s="74"/>
      <c r="R33" s="75"/>
    </row>
    <row r="34" spans="2:18" ht="15" customHeight="1">
      <c r="B34" s="106">
        <v>6.1</v>
      </c>
      <c r="D34" s="96" t="str">
        <f>'6. Stakeholder Perceptions'!$K$9</f>
        <v>E</v>
      </c>
      <c r="E34" s="63" t="str">
        <f t="shared" ref="E34:E39" si="0">UPPER(D34)</f>
        <v>E</v>
      </c>
      <c r="F34" s="62">
        <f t="shared" ref="F34:F39" si="1">IF(E34="A",75,IF(E34="B",50,IF(E34="C",25,IF(E34="D",10,0))))</f>
        <v>0</v>
      </c>
      <c r="H34" s="141">
        <f>AVERAGE(F34:F39)</f>
        <v>0</v>
      </c>
      <c r="I34" s="64"/>
      <c r="J34" s="142"/>
      <c r="K34" s="65"/>
      <c r="L34" s="141">
        <v>2</v>
      </c>
      <c r="M34" s="64"/>
      <c r="N34" s="143">
        <f>H34*L34</f>
        <v>0</v>
      </c>
      <c r="O34" s="64"/>
      <c r="P34" s="64"/>
      <c r="Q34" s="64"/>
      <c r="R34" s="144">
        <f>J34*L34</f>
        <v>0</v>
      </c>
    </row>
    <row r="35" spans="2:18" ht="15" customHeight="1">
      <c r="B35" s="106">
        <v>6.2</v>
      </c>
      <c r="D35" s="96" t="str">
        <f>'6. Stakeholder Perceptions'!$K$14</f>
        <v>E</v>
      </c>
      <c r="E35" s="63" t="str">
        <f t="shared" si="0"/>
        <v>E</v>
      </c>
      <c r="F35" s="62">
        <f t="shared" si="1"/>
        <v>0</v>
      </c>
      <c r="H35" s="141"/>
      <c r="I35" s="64"/>
      <c r="J35" s="142"/>
      <c r="K35" s="65"/>
      <c r="L35" s="141"/>
      <c r="M35" s="64"/>
      <c r="N35" s="143"/>
      <c r="O35" s="64"/>
      <c r="P35" s="64"/>
      <c r="Q35" s="64"/>
      <c r="R35" s="144"/>
    </row>
    <row r="36" spans="2:18" ht="15" customHeight="1">
      <c r="B36" s="106">
        <v>6.3</v>
      </c>
      <c r="D36" s="96" t="str">
        <f>'6. Stakeholder Perceptions'!$K$19</f>
        <v>E</v>
      </c>
      <c r="E36" s="63" t="str">
        <f t="shared" si="0"/>
        <v>E</v>
      </c>
      <c r="F36" s="62">
        <f t="shared" si="1"/>
        <v>0</v>
      </c>
      <c r="H36" s="141"/>
      <c r="I36" s="64"/>
      <c r="J36" s="142"/>
      <c r="K36" s="65"/>
      <c r="L36" s="141"/>
      <c r="M36" s="64"/>
      <c r="N36" s="143"/>
      <c r="O36" s="64"/>
      <c r="P36" s="64"/>
      <c r="Q36" s="64"/>
      <c r="R36" s="144"/>
    </row>
    <row r="37" spans="2:18" ht="15" customHeight="1">
      <c r="B37" s="106">
        <v>6.4</v>
      </c>
      <c r="D37" s="96" t="str">
        <f>'6. Stakeholder Perceptions'!$K$24</f>
        <v>E</v>
      </c>
      <c r="E37" s="63" t="str">
        <f t="shared" si="0"/>
        <v>E</v>
      </c>
      <c r="F37" s="62">
        <f t="shared" si="1"/>
        <v>0</v>
      </c>
      <c r="H37" s="141"/>
      <c r="I37" s="64"/>
      <c r="J37" s="142"/>
      <c r="K37" s="65"/>
      <c r="L37" s="141"/>
      <c r="M37" s="64"/>
      <c r="N37" s="143"/>
      <c r="O37" s="64"/>
      <c r="P37" s="64"/>
      <c r="Q37" s="64"/>
      <c r="R37" s="144"/>
    </row>
    <row r="38" spans="2:18" ht="15" customHeight="1">
      <c r="B38" s="106">
        <v>6.5</v>
      </c>
      <c r="D38" s="96" t="str">
        <f>'6. Stakeholder Perceptions'!$K$29</f>
        <v>E</v>
      </c>
      <c r="E38" s="63" t="str">
        <f t="shared" si="0"/>
        <v>E</v>
      </c>
      <c r="F38" s="62">
        <f t="shared" si="1"/>
        <v>0</v>
      </c>
      <c r="H38" s="141"/>
      <c r="I38" s="64"/>
      <c r="J38" s="142"/>
      <c r="K38" s="65"/>
      <c r="L38" s="141"/>
      <c r="M38" s="64"/>
      <c r="N38" s="143"/>
      <c r="O38" s="64"/>
      <c r="P38" s="64"/>
      <c r="Q38" s="64"/>
      <c r="R38" s="144"/>
    </row>
    <row r="39" spans="2:18" ht="15" customHeight="1">
      <c r="B39" s="106">
        <v>6.6</v>
      </c>
      <c r="D39" s="96" t="str">
        <f>'6. Stakeholder Perceptions'!$K$34</f>
        <v>E</v>
      </c>
      <c r="E39" s="63" t="str">
        <f t="shared" si="0"/>
        <v>E</v>
      </c>
      <c r="F39" s="62">
        <f t="shared" si="1"/>
        <v>0</v>
      </c>
      <c r="H39" s="141"/>
      <c r="I39" s="64"/>
      <c r="J39" s="142"/>
      <c r="K39" s="65"/>
      <c r="L39" s="141"/>
      <c r="M39" s="64"/>
      <c r="N39" s="143"/>
      <c r="O39" s="64"/>
      <c r="P39" s="64"/>
      <c r="Q39" s="64"/>
      <c r="R39" s="144"/>
    </row>
    <row r="40" spans="2:18" s="70" customFormat="1" ht="7.5" customHeight="1">
      <c r="B40" s="69"/>
      <c r="D40" s="71"/>
      <c r="E40" s="72"/>
      <c r="F40" s="69"/>
      <c r="H40" s="73"/>
      <c r="I40" s="74"/>
      <c r="J40" s="73"/>
      <c r="K40" s="73"/>
      <c r="L40" s="73"/>
      <c r="M40" s="74"/>
      <c r="N40" s="75"/>
      <c r="O40" s="64"/>
      <c r="P40" s="74"/>
      <c r="Q40" s="74"/>
      <c r="R40" s="75"/>
    </row>
    <row r="41" spans="2:18" ht="15" customHeight="1">
      <c r="B41" s="106">
        <v>7.1</v>
      </c>
      <c r="D41" s="96" t="str">
        <f>'7. Strategic &amp; Operational Perf'!$K$9</f>
        <v>E</v>
      </c>
      <c r="E41" s="63" t="str">
        <f t="shared" ref="E41:E46" si="2">UPPER(D41)</f>
        <v>E</v>
      </c>
      <c r="F41" s="62">
        <f t="shared" ref="F41:F46" si="3">IF(E41="A",75,IF(E41="B",50,IF(E41="C",25,IF(E41="D",10,0))))</f>
        <v>0</v>
      </c>
      <c r="H41" s="141">
        <f>AVERAGE(F41:F46)</f>
        <v>0</v>
      </c>
      <c r="I41" s="64"/>
      <c r="J41" s="142"/>
      <c r="K41" s="65"/>
      <c r="L41" s="141">
        <v>2</v>
      </c>
      <c r="M41" s="64"/>
      <c r="N41" s="143">
        <f>H41*L41</f>
        <v>0</v>
      </c>
      <c r="O41" s="64"/>
      <c r="P41" s="64"/>
      <c r="Q41" s="64"/>
      <c r="R41" s="144">
        <f>J41*L41</f>
        <v>0</v>
      </c>
    </row>
    <row r="42" spans="2:18" ht="15" customHeight="1">
      <c r="B42" s="106">
        <v>7.2</v>
      </c>
      <c r="D42" s="96" t="str">
        <f>'7. Strategic &amp; Operational Perf'!$K$14</f>
        <v>E</v>
      </c>
      <c r="E42" s="63" t="str">
        <f t="shared" si="2"/>
        <v>E</v>
      </c>
      <c r="F42" s="62">
        <f t="shared" si="3"/>
        <v>0</v>
      </c>
      <c r="H42" s="141"/>
      <c r="I42" s="64"/>
      <c r="J42" s="142"/>
      <c r="K42" s="65"/>
      <c r="L42" s="141"/>
      <c r="M42" s="64"/>
      <c r="N42" s="143"/>
      <c r="O42" s="64"/>
      <c r="P42" s="64"/>
      <c r="Q42" s="64"/>
      <c r="R42" s="144"/>
    </row>
    <row r="43" spans="2:18" ht="15" customHeight="1">
      <c r="B43" s="106">
        <v>7.3</v>
      </c>
      <c r="D43" s="96" t="str">
        <f>'7. Strategic &amp; Operational Perf'!$K$19</f>
        <v>E</v>
      </c>
      <c r="E43" s="63" t="str">
        <f t="shared" si="2"/>
        <v>E</v>
      </c>
      <c r="F43" s="62">
        <f t="shared" si="3"/>
        <v>0</v>
      </c>
      <c r="H43" s="141"/>
      <c r="I43" s="64"/>
      <c r="J43" s="142"/>
      <c r="K43" s="65"/>
      <c r="L43" s="141"/>
      <c r="M43" s="64"/>
      <c r="N43" s="143"/>
      <c r="O43" s="64"/>
      <c r="P43" s="64"/>
      <c r="Q43" s="64"/>
      <c r="R43" s="144"/>
    </row>
    <row r="44" spans="2:18" ht="15" customHeight="1">
      <c r="B44" s="106">
        <v>7.4</v>
      </c>
      <c r="D44" s="96" t="str">
        <f>'7. Strategic &amp; Operational Perf'!$K$24</f>
        <v>E</v>
      </c>
      <c r="E44" s="63" t="str">
        <f t="shared" si="2"/>
        <v>E</v>
      </c>
      <c r="F44" s="62">
        <f t="shared" si="3"/>
        <v>0</v>
      </c>
      <c r="H44" s="141"/>
      <c r="I44" s="64"/>
      <c r="J44" s="142"/>
      <c r="K44" s="65"/>
      <c r="L44" s="141"/>
      <c r="M44" s="64"/>
      <c r="N44" s="143"/>
      <c r="O44" s="64"/>
      <c r="P44" s="64"/>
      <c r="Q44" s="64"/>
      <c r="R44" s="144"/>
    </row>
    <row r="45" spans="2:18" ht="15" customHeight="1">
      <c r="B45" s="106">
        <v>7.5</v>
      </c>
      <c r="D45" s="96" t="str">
        <f>'7. Strategic &amp; Operational Perf'!$K$29</f>
        <v>E</v>
      </c>
      <c r="E45" s="63" t="str">
        <f t="shared" si="2"/>
        <v>E</v>
      </c>
      <c r="F45" s="62">
        <f t="shared" si="3"/>
        <v>0</v>
      </c>
      <c r="H45" s="141"/>
      <c r="I45" s="64"/>
      <c r="J45" s="142"/>
      <c r="K45" s="65"/>
      <c r="L45" s="141"/>
      <c r="M45" s="64"/>
      <c r="N45" s="143"/>
      <c r="O45" s="64"/>
      <c r="P45" s="64"/>
      <c r="Q45" s="64"/>
      <c r="R45" s="144"/>
    </row>
    <row r="46" spans="2:18" ht="15" customHeight="1">
      <c r="B46" s="106">
        <v>7.6</v>
      </c>
      <c r="D46" s="96" t="str">
        <f>'7. Strategic &amp; Operational Perf'!$K$34</f>
        <v>E</v>
      </c>
      <c r="E46" s="63" t="str">
        <f t="shared" si="2"/>
        <v>E</v>
      </c>
      <c r="F46" s="62">
        <f t="shared" si="3"/>
        <v>0</v>
      </c>
      <c r="H46" s="141"/>
      <c r="I46" s="64"/>
      <c r="J46" s="142"/>
      <c r="K46" s="65"/>
      <c r="L46" s="141"/>
      <c r="M46" s="64"/>
      <c r="N46" s="143"/>
      <c r="O46" s="64"/>
      <c r="P46" s="64"/>
      <c r="Q46" s="64"/>
      <c r="R46" s="144"/>
    </row>
  </sheetData>
  <sheetProtection sheet="1" objects="1" scenarios="1"/>
  <mergeCells count="35">
    <mergeCell ref="H41:H46"/>
    <mergeCell ref="J41:J46"/>
    <mergeCell ref="L41:L46"/>
    <mergeCell ref="N41:N46"/>
    <mergeCell ref="R41:R46"/>
    <mergeCell ref="H28:H32"/>
    <mergeCell ref="J28:J32"/>
    <mergeCell ref="L28:L32"/>
    <mergeCell ref="N28:N32"/>
    <mergeCell ref="R28:R32"/>
    <mergeCell ref="H34:H39"/>
    <mergeCell ref="J34:J39"/>
    <mergeCell ref="L34:L39"/>
    <mergeCell ref="N34:N39"/>
    <mergeCell ref="R34:R39"/>
    <mergeCell ref="H17:H21"/>
    <mergeCell ref="J17:J21"/>
    <mergeCell ref="L17:L21"/>
    <mergeCell ref="N17:N21"/>
    <mergeCell ref="R17:R21"/>
    <mergeCell ref="H23:H26"/>
    <mergeCell ref="J23:J26"/>
    <mergeCell ref="L23:L26"/>
    <mergeCell ref="N23:N26"/>
    <mergeCell ref="R23:R26"/>
    <mergeCell ref="H6:H10"/>
    <mergeCell ref="J6:J10"/>
    <mergeCell ref="L6:L10"/>
    <mergeCell ref="N6:N10"/>
    <mergeCell ref="R6:R10"/>
    <mergeCell ref="H12:H15"/>
    <mergeCell ref="J12:J15"/>
    <mergeCell ref="L12:L15"/>
    <mergeCell ref="N12:N15"/>
    <mergeCell ref="R12:R15"/>
  </mergeCells>
  <dataValidations count="1">
    <dataValidation type="whole" allowBlank="1" showInputMessage="1" showErrorMessage="1" sqref="J41:J46 J34:J39 J28:J32 J23:J26 J17:J21 J12:J15 J6:J10">
      <formula1>0</formula1>
      <formula2>100</formula2>
    </dataValidation>
  </dataValidations>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Q50"/>
  <sheetViews>
    <sheetView showGridLines="0" showRowColHeaders="0" zoomScaleNormal="100" workbookViewId="0">
      <selection activeCell="N11" sqref="N11"/>
    </sheetView>
  </sheetViews>
  <sheetFormatPr defaultRowHeight="15"/>
  <cols>
    <col min="1" max="1" width="2.140625" customWidth="1"/>
    <col min="2" max="2" width="40.5703125" customWidth="1"/>
    <col min="3" max="3" width="1.42578125" customWidth="1"/>
    <col min="4" max="4" width="14.28515625" customWidth="1"/>
    <col min="5" max="5" width="1.42578125" customWidth="1"/>
    <col min="6" max="6" width="14.28515625" customWidth="1"/>
    <col min="7" max="7" width="1.42578125" customWidth="1"/>
    <col min="8" max="8" width="4.28515625" customWidth="1"/>
    <col min="9" max="21" width="9.85546875" customWidth="1"/>
  </cols>
  <sheetData>
    <row r="1" spans="2:17" s="76" customFormat="1" ht="7.5" customHeight="1"/>
    <row r="2" spans="2:17" s="42" customFormat="1" ht="27">
      <c r="B2" s="41" t="s">
        <v>132</v>
      </c>
      <c r="C2" s="41"/>
      <c r="D2" s="48"/>
      <c r="E2" s="41"/>
      <c r="F2" s="48"/>
      <c r="G2" s="48"/>
      <c r="H2" s="48"/>
      <c r="I2" s="49"/>
      <c r="J2" s="49"/>
      <c r="K2" s="49"/>
      <c r="L2" s="49"/>
      <c r="M2" s="49"/>
      <c r="N2" s="49"/>
      <c r="O2" s="49"/>
      <c r="P2" s="49"/>
      <c r="Q2" s="49"/>
    </row>
    <row r="3" spans="2:17" s="76" customFormat="1" ht="12.75"/>
    <row r="4" spans="2:17" s="77" customFormat="1" ht="21">
      <c r="B4" s="43" t="s">
        <v>47</v>
      </c>
      <c r="C4" s="43"/>
      <c r="D4" s="43"/>
      <c r="E4" s="43"/>
      <c r="F4" s="43"/>
      <c r="G4" s="43"/>
      <c r="H4" s="43"/>
      <c r="I4" s="43"/>
      <c r="J4" s="43"/>
      <c r="K4" s="43"/>
      <c r="L4" s="43"/>
      <c r="M4" s="43"/>
      <c r="N4" s="43"/>
      <c r="O4" s="43"/>
      <c r="P4" s="43"/>
      <c r="Q4" s="43"/>
    </row>
    <row r="5" spans="2:17" s="79" customFormat="1" ht="19.5" customHeight="1">
      <c r="B5" s="78"/>
      <c r="C5" s="78"/>
      <c r="D5" s="78"/>
      <c r="E5" s="78"/>
      <c r="F5" s="78"/>
      <c r="G5" s="78"/>
      <c r="H5" s="78"/>
      <c r="I5" s="78"/>
      <c r="J5" s="78"/>
      <c r="K5" s="78"/>
      <c r="L5" s="78"/>
    </row>
    <row r="6" spans="2:17" ht="31.5">
      <c r="B6" s="80" t="s">
        <v>7</v>
      </c>
      <c r="C6" s="81"/>
      <c r="D6" s="82" t="s">
        <v>8</v>
      </c>
      <c r="E6" s="81"/>
      <c r="F6" s="82" t="s">
        <v>48</v>
      </c>
      <c r="G6" s="10"/>
      <c r="H6" s="10"/>
      <c r="I6" s="10"/>
      <c r="M6" s="10"/>
      <c r="N6" s="10"/>
      <c r="O6" s="10"/>
      <c r="P6" s="10"/>
      <c r="Q6" s="10"/>
    </row>
    <row r="7" spans="2:17" ht="16.5" thickBot="1">
      <c r="B7" s="83" t="s">
        <v>121</v>
      </c>
      <c r="C7" s="84"/>
      <c r="D7" s="85">
        <f>'Scoring Calculations'!$H$6</f>
        <v>0</v>
      </c>
      <c r="E7" s="84"/>
      <c r="F7" s="85">
        <f>'Scoring Calculations'!$N$6</f>
        <v>0</v>
      </c>
      <c r="M7" s="10"/>
      <c r="N7" s="10"/>
      <c r="O7" s="10"/>
      <c r="P7" s="10"/>
      <c r="Q7" s="10"/>
    </row>
    <row r="8" spans="2:17" ht="15.75">
      <c r="B8" s="83" t="s">
        <v>122</v>
      </c>
      <c r="C8" s="84"/>
      <c r="D8" s="85">
        <f>'Scoring Calculations'!$H$12</f>
        <v>0</v>
      </c>
      <c r="E8" s="84"/>
      <c r="F8" s="85">
        <f>'Scoring Calculations'!$N$12</f>
        <v>0</v>
      </c>
      <c r="G8" s="10"/>
      <c r="H8" s="10"/>
      <c r="I8" s="146" t="s">
        <v>49</v>
      </c>
      <c r="J8" s="147"/>
      <c r="K8" s="148"/>
      <c r="M8" s="10"/>
      <c r="N8" s="10"/>
      <c r="O8" s="10"/>
      <c r="P8" s="10"/>
      <c r="Q8" s="10"/>
    </row>
    <row r="9" spans="2:17" ht="15.75">
      <c r="B9" s="83" t="s">
        <v>123</v>
      </c>
      <c r="C9" s="84"/>
      <c r="D9" s="85">
        <f>'Scoring Calculations'!$H$17</f>
        <v>0</v>
      </c>
      <c r="E9" s="84"/>
      <c r="F9" s="85">
        <f>'Scoring Calculations'!$N$17</f>
        <v>0</v>
      </c>
      <c r="G9" s="10"/>
      <c r="H9" s="10"/>
      <c r="I9" s="149"/>
      <c r="J9" s="150"/>
      <c r="K9" s="151"/>
      <c r="M9" s="10"/>
      <c r="N9" s="10"/>
      <c r="O9" s="10"/>
      <c r="P9" s="10"/>
      <c r="Q9" s="10"/>
    </row>
    <row r="10" spans="2:17" ht="15.75">
      <c r="B10" s="83" t="s">
        <v>124</v>
      </c>
      <c r="C10" s="84"/>
      <c r="D10" s="85">
        <f>'Scoring Calculations'!$H$23</f>
        <v>0</v>
      </c>
      <c r="E10" s="84"/>
      <c r="F10" s="85">
        <f>'Scoring Calculations'!$N$23</f>
        <v>0</v>
      </c>
      <c r="G10" s="10"/>
      <c r="H10" s="10"/>
      <c r="I10" s="152">
        <f>SUM(F7:F13)</f>
        <v>0</v>
      </c>
      <c r="J10" s="153"/>
      <c r="K10" s="154"/>
      <c r="M10" s="10"/>
      <c r="N10" s="10"/>
      <c r="O10" s="10"/>
      <c r="P10" s="10"/>
      <c r="Q10" s="10"/>
    </row>
    <row r="11" spans="2:17" ht="16.5" thickBot="1">
      <c r="B11" s="83" t="s">
        <v>125</v>
      </c>
      <c r="C11" s="84"/>
      <c r="D11" s="85">
        <f>'Scoring Calculations'!$H$28</f>
        <v>0</v>
      </c>
      <c r="E11" s="84"/>
      <c r="F11" s="85">
        <f>'Scoring Calculations'!$N$28</f>
        <v>0</v>
      </c>
      <c r="G11" s="10"/>
      <c r="H11" s="10"/>
      <c r="I11" s="155"/>
      <c r="J11" s="156"/>
      <c r="K11" s="157"/>
      <c r="M11" s="10"/>
      <c r="N11" s="10"/>
      <c r="O11" s="10"/>
      <c r="P11" s="10"/>
      <c r="Q11" s="10"/>
    </row>
    <row r="12" spans="2:17" ht="15.75">
      <c r="B12" s="83" t="s">
        <v>126</v>
      </c>
      <c r="C12" s="84"/>
      <c r="D12" s="85">
        <f>'Scoring Calculations'!$H$34</f>
        <v>0</v>
      </c>
      <c r="E12" s="84"/>
      <c r="F12" s="85">
        <f>'Scoring Calculations'!$N$34</f>
        <v>0</v>
      </c>
      <c r="G12" s="10"/>
      <c r="H12" s="10"/>
      <c r="M12" s="10"/>
      <c r="N12" s="10"/>
      <c r="O12" s="10"/>
      <c r="P12" s="10"/>
      <c r="Q12" s="10"/>
    </row>
    <row r="13" spans="2:17" ht="15.75">
      <c r="B13" s="83" t="s">
        <v>127</v>
      </c>
      <c r="C13" s="84"/>
      <c r="D13" s="85">
        <f>'Scoring Calculations'!$H$41</f>
        <v>0</v>
      </c>
      <c r="E13" s="84"/>
      <c r="F13" s="85">
        <f>'Scoring Calculations'!$N$41</f>
        <v>0</v>
      </c>
      <c r="G13" s="10"/>
      <c r="H13" s="10"/>
      <c r="M13" s="10"/>
      <c r="N13" s="10"/>
      <c r="O13" s="10"/>
      <c r="P13" s="10"/>
      <c r="Q13" s="10"/>
    </row>
    <row r="14" spans="2:17" s="89" customFormat="1" ht="15.75">
      <c r="B14" s="86"/>
      <c r="C14" s="86"/>
      <c r="D14" s="87"/>
      <c r="E14" s="86"/>
      <c r="F14" s="87"/>
      <c r="G14" s="88"/>
      <c r="H14" s="88"/>
      <c r="J14" s="87"/>
      <c r="L14" s="87"/>
      <c r="M14" s="88"/>
      <c r="N14" s="88"/>
      <c r="O14" s="88"/>
      <c r="P14" s="88"/>
      <c r="Q14" s="88"/>
    </row>
    <row r="15" spans="2:17" s="77" customFormat="1" ht="21">
      <c r="B15" s="43" t="s">
        <v>50</v>
      </c>
      <c r="C15" s="43"/>
      <c r="D15" s="43"/>
      <c r="E15" s="43"/>
      <c r="F15" s="43"/>
      <c r="G15" s="43"/>
      <c r="H15" s="43"/>
      <c r="I15" s="43"/>
      <c r="J15" s="43"/>
      <c r="K15" s="43"/>
      <c r="L15" s="43"/>
      <c r="M15" s="43"/>
      <c r="N15" s="43"/>
      <c r="O15" s="43"/>
      <c r="P15" s="43"/>
      <c r="Q15" s="43"/>
    </row>
    <row r="16" spans="2:17">
      <c r="B16" s="90"/>
      <c r="C16" s="90"/>
      <c r="E16" s="90"/>
      <c r="F16" s="10"/>
      <c r="G16" s="10"/>
      <c r="H16" s="10"/>
      <c r="I16" s="10"/>
      <c r="J16" s="10"/>
      <c r="K16" s="10"/>
      <c r="L16" s="10"/>
      <c r="M16" s="10"/>
      <c r="N16" s="10"/>
      <c r="O16" s="10"/>
      <c r="P16" s="10"/>
      <c r="Q16" s="10"/>
    </row>
    <row r="17" spans="2:17" ht="15" customHeight="1">
      <c r="B17" s="158"/>
      <c r="C17" s="91"/>
      <c r="E17" s="91"/>
      <c r="F17" s="10"/>
      <c r="G17" s="10"/>
      <c r="H17" s="10"/>
      <c r="I17" s="10"/>
      <c r="J17" s="10"/>
      <c r="K17" s="10"/>
      <c r="L17" s="10"/>
      <c r="M17" s="10"/>
      <c r="N17" s="10"/>
      <c r="O17" s="10"/>
      <c r="P17" s="10"/>
      <c r="Q17" s="10"/>
    </row>
    <row r="18" spans="2:17" ht="15" customHeight="1">
      <c r="B18" s="158"/>
      <c r="C18" s="91"/>
      <c r="E18" s="91"/>
      <c r="F18" s="10"/>
      <c r="G18" s="10"/>
      <c r="H18" s="10"/>
      <c r="I18" s="10"/>
      <c r="J18" s="10"/>
      <c r="K18" s="10"/>
      <c r="L18" s="10"/>
      <c r="M18" s="10"/>
      <c r="N18" s="10"/>
      <c r="O18" s="10"/>
      <c r="P18" s="10"/>
      <c r="Q18" s="10"/>
    </row>
    <row r="19" spans="2:17" ht="15" customHeight="1">
      <c r="B19" s="158"/>
      <c r="C19" s="91"/>
      <c r="E19" s="91"/>
      <c r="F19" s="10"/>
      <c r="G19" s="10"/>
      <c r="H19" s="10"/>
      <c r="I19" s="10"/>
      <c r="J19" s="10"/>
      <c r="K19" s="10"/>
      <c r="L19" s="10"/>
      <c r="M19" s="10"/>
      <c r="N19" s="10"/>
      <c r="O19" s="10"/>
      <c r="P19" s="10"/>
      <c r="Q19" s="10"/>
    </row>
    <row r="20" spans="2:17">
      <c r="F20" s="10"/>
      <c r="G20" s="10"/>
      <c r="H20" s="10"/>
      <c r="I20" s="10"/>
      <c r="J20" s="10"/>
      <c r="K20" s="10"/>
      <c r="L20" s="10"/>
      <c r="M20" s="10"/>
      <c r="N20" s="10"/>
      <c r="O20" s="10"/>
      <c r="P20" s="10"/>
      <c r="Q20" s="10"/>
    </row>
    <row r="21" spans="2:17">
      <c r="F21" s="10"/>
      <c r="G21" s="10"/>
      <c r="H21" s="10"/>
      <c r="I21" s="10"/>
      <c r="J21" s="10"/>
      <c r="K21" s="10"/>
      <c r="L21" s="10"/>
      <c r="M21" s="10"/>
      <c r="N21" s="10"/>
      <c r="O21" s="10"/>
      <c r="P21" s="10"/>
      <c r="Q21" s="10"/>
    </row>
    <row r="22" spans="2:17">
      <c r="D22" s="92">
        <f>D7</f>
        <v>0</v>
      </c>
      <c r="F22" s="92">
        <f>D43</f>
        <v>0</v>
      </c>
      <c r="G22" s="10"/>
      <c r="H22" s="10"/>
      <c r="I22" s="10"/>
      <c r="J22" s="10"/>
      <c r="K22" s="10"/>
      <c r="L22" s="10"/>
      <c r="M22" s="10"/>
      <c r="N22" s="10"/>
      <c r="O22" s="10"/>
      <c r="P22" s="10"/>
      <c r="Q22" s="10"/>
    </row>
    <row r="23" spans="2:17">
      <c r="D23" s="92">
        <f>D8</f>
        <v>0</v>
      </c>
      <c r="F23" s="92">
        <f>D44</f>
        <v>0</v>
      </c>
    </row>
    <row r="24" spans="2:17">
      <c r="D24" s="92">
        <f>D9</f>
        <v>0</v>
      </c>
      <c r="F24" s="92">
        <f>D45</f>
        <v>0</v>
      </c>
    </row>
    <row r="25" spans="2:17">
      <c r="D25" s="92">
        <f>D10</f>
        <v>0</v>
      </c>
      <c r="F25" s="92">
        <f>D46</f>
        <v>0</v>
      </c>
    </row>
    <row r="26" spans="2:17">
      <c r="D26" s="92">
        <f>D11</f>
        <v>0</v>
      </c>
      <c r="F26" s="92">
        <f>D47</f>
        <v>0</v>
      </c>
    </row>
    <row r="27" spans="2:17">
      <c r="D27" s="92">
        <f>D12*1.5</f>
        <v>0</v>
      </c>
      <c r="F27" s="92">
        <f>D48*1.5</f>
        <v>0</v>
      </c>
    </row>
    <row r="28" spans="2:17">
      <c r="D28" s="92">
        <f>D13</f>
        <v>0</v>
      </c>
      <c r="F28" s="92">
        <f>D49</f>
        <v>0</v>
      </c>
    </row>
    <row r="29" spans="2:17">
      <c r="D29" s="92" t="e">
        <f>#REF!</f>
        <v>#REF!</v>
      </c>
      <c r="F29" s="92" t="e">
        <f>#REF!</f>
        <v>#REF!</v>
      </c>
    </row>
    <row r="30" spans="2:17">
      <c r="D30" s="92" t="e">
        <f>#REF!*1.5</f>
        <v>#REF!</v>
      </c>
      <c r="F30" s="92" t="e">
        <f>#REF!*1.5</f>
        <v>#REF!</v>
      </c>
    </row>
    <row r="40" spans="2:17" s="77" customFormat="1" ht="21">
      <c r="B40" s="43" t="s">
        <v>51</v>
      </c>
      <c r="C40" s="43"/>
      <c r="D40" s="43"/>
      <c r="E40" s="43"/>
      <c r="F40" s="43"/>
      <c r="G40" s="43"/>
      <c r="H40" s="43"/>
      <c r="I40" s="43"/>
      <c r="J40" s="43"/>
      <c r="K40" s="43"/>
      <c r="L40" s="43"/>
      <c r="M40" s="43"/>
      <c r="N40" s="43"/>
      <c r="O40" s="43"/>
      <c r="P40" s="43"/>
      <c r="Q40" s="43"/>
    </row>
    <row r="41" spans="2:17" s="89" customFormat="1" ht="15.75">
      <c r="B41" s="86"/>
      <c r="C41" s="86"/>
      <c r="D41" s="87"/>
      <c r="E41" s="86"/>
      <c r="F41" s="87"/>
      <c r="G41" s="88"/>
      <c r="H41" s="88"/>
      <c r="J41" s="87"/>
      <c r="L41" s="87"/>
      <c r="M41" s="88"/>
      <c r="N41" s="88"/>
      <c r="O41" s="88"/>
      <c r="P41" s="88"/>
      <c r="Q41" s="88"/>
    </row>
    <row r="42" spans="2:17" s="89" customFormat="1" ht="31.5">
      <c r="B42" s="80" t="s">
        <v>7</v>
      </c>
      <c r="C42" s="86"/>
      <c r="D42" s="93" t="s">
        <v>44</v>
      </c>
      <c r="E42" s="10"/>
      <c r="F42" s="94" t="s">
        <v>46</v>
      </c>
      <c r="G42" s="88"/>
      <c r="H42" s="88"/>
      <c r="J42" s="87"/>
      <c r="L42" s="87"/>
      <c r="M42" s="88"/>
      <c r="N42" s="88"/>
      <c r="O42" s="88"/>
      <c r="P42" s="88"/>
      <c r="Q42" s="88"/>
    </row>
    <row r="43" spans="2:17" s="89" customFormat="1" ht="16.5" thickBot="1">
      <c r="B43" s="83" t="s">
        <v>121</v>
      </c>
      <c r="C43" s="86"/>
      <c r="D43" s="95">
        <f>'Scoring Calculations'!$J$6</f>
        <v>0</v>
      </c>
      <c r="E43"/>
      <c r="F43" s="95">
        <f>'Scoring Calculations'!$R$6</f>
        <v>0</v>
      </c>
      <c r="G43" s="88"/>
      <c r="H43" s="88"/>
      <c r="J43" s="87"/>
      <c r="L43" s="87"/>
      <c r="M43" s="88"/>
      <c r="N43" s="88"/>
      <c r="O43" s="88"/>
      <c r="P43" s="88"/>
      <c r="Q43" s="88"/>
    </row>
    <row r="44" spans="2:17" s="89" customFormat="1" ht="15.75">
      <c r="B44" s="83" t="s">
        <v>122</v>
      </c>
      <c r="C44" s="86"/>
      <c r="D44" s="95">
        <f>'Scoring Calculations'!$J$12</f>
        <v>0</v>
      </c>
      <c r="E44"/>
      <c r="F44" s="95">
        <f>'Scoring Calculations'!$R$12</f>
        <v>0</v>
      </c>
      <c r="G44" s="88"/>
      <c r="H44" s="88"/>
      <c r="I44" s="146" t="s">
        <v>52</v>
      </c>
      <c r="J44" s="147"/>
      <c r="K44" s="148"/>
      <c r="L44" s="87"/>
      <c r="M44" s="88"/>
      <c r="N44" s="88"/>
      <c r="O44" s="88"/>
      <c r="P44" s="88"/>
      <c r="Q44" s="88"/>
    </row>
    <row r="45" spans="2:17" s="89" customFormat="1" ht="15.75">
      <c r="B45" s="83" t="s">
        <v>123</v>
      </c>
      <c r="C45" s="86"/>
      <c r="D45" s="95">
        <f>'Scoring Calculations'!$J$17</f>
        <v>0</v>
      </c>
      <c r="E45"/>
      <c r="F45" s="95">
        <f>'Scoring Calculations'!$R$17</f>
        <v>0</v>
      </c>
      <c r="G45" s="88"/>
      <c r="H45" s="88"/>
      <c r="I45" s="149"/>
      <c r="J45" s="150"/>
      <c r="K45" s="151"/>
      <c r="L45" s="87"/>
      <c r="M45" s="88"/>
      <c r="N45" s="88"/>
      <c r="O45" s="88"/>
      <c r="P45" s="88"/>
      <c r="Q45" s="88"/>
    </row>
    <row r="46" spans="2:17" s="89" customFormat="1" ht="15.75">
      <c r="B46" s="83" t="s">
        <v>124</v>
      </c>
      <c r="C46" s="86"/>
      <c r="D46" s="95">
        <f>'Scoring Calculations'!$J$23</f>
        <v>0</v>
      </c>
      <c r="E46"/>
      <c r="F46" s="95">
        <f>'Scoring Calculations'!$R$23</f>
        <v>0</v>
      </c>
      <c r="G46" s="88"/>
      <c r="H46" s="88"/>
      <c r="I46" s="159">
        <f>SUM(F43:F49)</f>
        <v>0</v>
      </c>
      <c r="J46" s="160"/>
      <c r="K46" s="161"/>
      <c r="L46" s="87"/>
      <c r="M46" s="88"/>
      <c r="N46" s="88"/>
      <c r="O46" s="88"/>
      <c r="P46" s="88"/>
      <c r="Q46" s="88"/>
    </row>
    <row r="47" spans="2:17" s="89" customFormat="1" ht="16.5" thickBot="1">
      <c r="B47" s="83" t="s">
        <v>125</v>
      </c>
      <c r="C47" s="86"/>
      <c r="D47" s="95">
        <f>'Scoring Calculations'!$J$28</f>
        <v>0</v>
      </c>
      <c r="E47"/>
      <c r="F47" s="95">
        <f>'Scoring Calculations'!$R$28</f>
        <v>0</v>
      </c>
      <c r="G47" s="88"/>
      <c r="H47" s="88"/>
      <c r="I47" s="162"/>
      <c r="J47" s="163"/>
      <c r="K47" s="164"/>
      <c r="L47" s="87"/>
      <c r="M47" s="88"/>
      <c r="N47" s="88"/>
      <c r="O47" s="88"/>
      <c r="P47" s="88"/>
      <c r="Q47" s="88"/>
    </row>
    <row r="48" spans="2:17" s="89" customFormat="1" ht="15.75">
      <c r="B48" s="83" t="s">
        <v>126</v>
      </c>
      <c r="C48" s="86"/>
      <c r="D48" s="95">
        <f>'Scoring Calculations'!$J$34</f>
        <v>0</v>
      </c>
      <c r="E48"/>
      <c r="F48" s="95">
        <f>'Scoring Calculations'!$R$34</f>
        <v>0</v>
      </c>
      <c r="G48" s="88"/>
      <c r="H48" s="88"/>
      <c r="J48" s="87"/>
      <c r="L48" s="87"/>
      <c r="M48" s="88"/>
      <c r="N48" s="88"/>
      <c r="O48" s="88"/>
      <c r="P48" s="88"/>
      <c r="Q48" s="88"/>
    </row>
    <row r="49" spans="2:17" s="89" customFormat="1" ht="15.75">
      <c r="B49" s="83" t="s">
        <v>127</v>
      </c>
      <c r="C49" s="86"/>
      <c r="D49" s="95">
        <f>'Scoring Calculations'!$J$41</f>
        <v>0</v>
      </c>
      <c r="E49"/>
      <c r="F49" s="95">
        <f>'Scoring Calculations'!$R$41</f>
        <v>0</v>
      </c>
      <c r="G49" s="88"/>
      <c r="H49" s="88"/>
      <c r="J49" s="87"/>
      <c r="L49" s="87"/>
      <c r="M49" s="88"/>
      <c r="N49" s="88"/>
      <c r="O49" s="88"/>
      <c r="P49" s="88"/>
      <c r="Q49" s="88"/>
    </row>
    <row r="50" spans="2:17" s="89" customFormat="1" ht="15.75">
      <c r="B50" s="86"/>
      <c r="C50" s="86"/>
      <c r="D50" s="87"/>
      <c r="E50" s="86"/>
      <c r="F50" s="87"/>
      <c r="G50" s="88"/>
      <c r="H50" s="88"/>
      <c r="J50" s="87"/>
      <c r="L50" s="87"/>
      <c r="M50" s="88"/>
      <c r="N50" s="88"/>
      <c r="O50" s="88"/>
      <c r="P50" s="88"/>
      <c r="Q50" s="88"/>
    </row>
  </sheetData>
  <sheetProtection sheet="1" objects="1" scenarios="1"/>
  <mergeCells count="5">
    <mergeCell ref="I8:K9"/>
    <mergeCell ref="I10:K11"/>
    <mergeCell ref="B17:B19"/>
    <mergeCell ref="I44:K45"/>
    <mergeCell ref="I46:K47"/>
  </mergeCells>
  <pageMargins left="0.23622047244094491" right="0.23622047244094491" top="0.74803149606299213" bottom="0.74803149606299213" header="0.31496062992125984" footer="0.31496062992125984"/>
  <pageSetup paperSize="9" scale="76" fitToHeight="2" orientation="landscape" r:id="rId1"/>
  <rowBreaks count="1" manualBreakCount="1">
    <brk id="39"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140"/>
  <sheetViews>
    <sheetView showGridLines="0" showRowColHeaders="0" showRuler="0" zoomScaleNormal="100" workbookViewId="0">
      <selection activeCell="E45" sqref="E45"/>
    </sheetView>
  </sheetViews>
  <sheetFormatPr defaultRowHeight="12.75"/>
  <cols>
    <col min="1" max="1" width="2.140625" style="30" customWidth="1"/>
    <col min="2" max="2" width="7.7109375" style="30" customWidth="1"/>
    <col min="3" max="3" width="7.7109375" style="31" customWidth="1"/>
    <col min="4" max="4" width="22.7109375" style="30" customWidth="1"/>
    <col min="5" max="5" width="104.85546875" style="30" customWidth="1"/>
    <col min="6" max="6" width="2.140625" style="30" customWidth="1"/>
    <col min="7" max="256" width="9.140625" style="30"/>
    <col min="257" max="257" width="3.140625" style="30" customWidth="1"/>
    <col min="258" max="259" width="7.7109375" style="30" customWidth="1"/>
    <col min="260" max="260" width="28.28515625" style="30" customWidth="1"/>
    <col min="261" max="261" width="80.140625" style="30" customWidth="1"/>
    <col min="262" max="512" width="9.140625" style="30"/>
    <col min="513" max="513" width="3.140625" style="30" customWidth="1"/>
    <col min="514" max="515" width="7.7109375" style="30" customWidth="1"/>
    <col min="516" max="516" width="28.28515625" style="30" customWidth="1"/>
    <col min="517" max="517" width="80.140625" style="30" customWidth="1"/>
    <col min="518" max="768" width="9.140625" style="30"/>
    <col min="769" max="769" width="3.140625" style="30" customWidth="1"/>
    <col min="770" max="771" width="7.7109375" style="30" customWidth="1"/>
    <col min="772" max="772" width="28.28515625" style="30" customWidth="1"/>
    <col min="773" max="773" width="80.140625" style="30" customWidth="1"/>
    <col min="774" max="1024" width="9.140625" style="30"/>
    <col min="1025" max="1025" width="3.140625" style="30" customWidth="1"/>
    <col min="1026" max="1027" width="7.7109375" style="30" customWidth="1"/>
    <col min="1028" max="1028" width="28.28515625" style="30" customWidth="1"/>
    <col min="1029" max="1029" width="80.140625" style="30" customWidth="1"/>
    <col min="1030" max="1280" width="9.140625" style="30"/>
    <col min="1281" max="1281" width="3.140625" style="30" customWidth="1"/>
    <col min="1282" max="1283" width="7.7109375" style="30" customWidth="1"/>
    <col min="1284" max="1284" width="28.28515625" style="30" customWidth="1"/>
    <col min="1285" max="1285" width="80.140625" style="30" customWidth="1"/>
    <col min="1286" max="1536" width="9.140625" style="30"/>
    <col min="1537" max="1537" width="3.140625" style="30" customWidth="1"/>
    <col min="1538" max="1539" width="7.7109375" style="30" customWidth="1"/>
    <col min="1540" max="1540" width="28.28515625" style="30" customWidth="1"/>
    <col min="1541" max="1541" width="80.140625" style="30" customWidth="1"/>
    <col min="1542" max="1792" width="9.140625" style="30"/>
    <col min="1793" max="1793" width="3.140625" style="30" customWidth="1"/>
    <col min="1794" max="1795" width="7.7109375" style="30" customWidth="1"/>
    <col min="1796" max="1796" width="28.28515625" style="30" customWidth="1"/>
    <col min="1797" max="1797" width="80.140625" style="30" customWidth="1"/>
    <col min="1798" max="2048" width="9.140625" style="30"/>
    <col min="2049" max="2049" width="3.140625" style="30" customWidth="1"/>
    <col min="2050" max="2051" width="7.7109375" style="30" customWidth="1"/>
    <col min="2052" max="2052" width="28.28515625" style="30" customWidth="1"/>
    <col min="2053" max="2053" width="80.140625" style="30" customWidth="1"/>
    <col min="2054" max="2304" width="9.140625" style="30"/>
    <col min="2305" max="2305" width="3.140625" style="30" customWidth="1"/>
    <col min="2306" max="2307" width="7.7109375" style="30" customWidth="1"/>
    <col min="2308" max="2308" width="28.28515625" style="30" customWidth="1"/>
    <col min="2309" max="2309" width="80.140625" style="30" customWidth="1"/>
    <col min="2310" max="2560" width="9.140625" style="30"/>
    <col min="2561" max="2561" width="3.140625" style="30" customWidth="1"/>
    <col min="2562" max="2563" width="7.7109375" style="30" customWidth="1"/>
    <col min="2564" max="2564" width="28.28515625" style="30" customWidth="1"/>
    <col min="2565" max="2565" width="80.140625" style="30" customWidth="1"/>
    <col min="2566" max="2816" width="9.140625" style="30"/>
    <col min="2817" max="2817" width="3.140625" style="30" customWidth="1"/>
    <col min="2818" max="2819" width="7.7109375" style="30" customWidth="1"/>
    <col min="2820" max="2820" width="28.28515625" style="30" customWidth="1"/>
    <col min="2821" max="2821" width="80.140625" style="30" customWidth="1"/>
    <col min="2822" max="3072" width="9.140625" style="30"/>
    <col min="3073" max="3073" width="3.140625" style="30" customWidth="1"/>
    <col min="3074" max="3075" width="7.7109375" style="30" customWidth="1"/>
    <col min="3076" max="3076" width="28.28515625" style="30" customWidth="1"/>
    <col min="3077" max="3077" width="80.140625" style="30" customWidth="1"/>
    <col min="3078" max="3328" width="9.140625" style="30"/>
    <col min="3329" max="3329" width="3.140625" style="30" customWidth="1"/>
    <col min="3330" max="3331" width="7.7109375" style="30" customWidth="1"/>
    <col min="3332" max="3332" width="28.28515625" style="30" customWidth="1"/>
    <col min="3333" max="3333" width="80.140625" style="30" customWidth="1"/>
    <col min="3334" max="3584" width="9.140625" style="30"/>
    <col min="3585" max="3585" width="3.140625" style="30" customWidth="1"/>
    <col min="3586" max="3587" width="7.7109375" style="30" customWidth="1"/>
    <col min="3588" max="3588" width="28.28515625" style="30" customWidth="1"/>
    <col min="3589" max="3589" width="80.140625" style="30" customWidth="1"/>
    <col min="3590" max="3840" width="9.140625" style="30"/>
    <col min="3841" max="3841" width="3.140625" style="30" customWidth="1"/>
    <col min="3842" max="3843" width="7.7109375" style="30" customWidth="1"/>
    <col min="3844" max="3844" width="28.28515625" style="30" customWidth="1"/>
    <col min="3845" max="3845" width="80.140625" style="30" customWidth="1"/>
    <col min="3846" max="4096" width="9.140625" style="30"/>
    <col min="4097" max="4097" width="3.140625" style="30" customWidth="1"/>
    <col min="4098" max="4099" width="7.7109375" style="30" customWidth="1"/>
    <col min="4100" max="4100" width="28.28515625" style="30" customWidth="1"/>
    <col min="4101" max="4101" width="80.140625" style="30" customWidth="1"/>
    <col min="4102" max="4352" width="9.140625" style="30"/>
    <col min="4353" max="4353" width="3.140625" style="30" customWidth="1"/>
    <col min="4354" max="4355" width="7.7109375" style="30" customWidth="1"/>
    <col min="4356" max="4356" width="28.28515625" style="30" customWidth="1"/>
    <col min="4357" max="4357" width="80.140625" style="30" customWidth="1"/>
    <col min="4358" max="4608" width="9.140625" style="30"/>
    <col min="4609" max="4609" width="3.140625" style="30" customWidth="1"/>
    <col min="4610" max="4611" width="7.7109375" style="30" customWidth="1"/>
    <col min="4612" max="4612" width="28.28515625" style="30" customWidth="1"/>
    <col min="4613" max="4613" width="80.140625" style="30" customWidth="1"/>
    <col min="4614" max="4864" width="9.140625" style="30"/>
    <col min="4865" max="4865" width="3.140625" style="30" customWidth="1"/>
    <col min="4866" max="4867" width="7.7109375" style="30" customWidth="1"/>
    <col min="4868" max="4868" width="28.28515625" style="30" customWidth="1"/>
    <col min="4869" max="4869" width="80.140625" style="30" customWidth="1"/>
    <col min="4870" max="5120" width="9.140625" style="30"/>
    <col min="5121" max="5121" width="3.140625" style="30" customWidth="1"/>
    <col min="5122" max="5123" width="7.7109375" style="30" customWidth="1"/>
    <col min="5124" max="5124" width="28.28515625" style="30" customWidth="1"/>
    <col min="5125" max="5125" width="80.140625" style="30" customWidth="1"/>
    <col min="5126" max="5376" width="9.140625" style="30"/>
    <col min="5377" max="5377" width="3.140625" style="30" customWidth="1"/>
    <col min="5378" max="5379" width="7.7109375" style="30" customWidth="1"/>
    <col min="5380" max="5380" width="28.28515625" style="30" customWidth="1"/>
    <col min="5381" max="5381" width="80.140625" style="30" customWidth="1"/>
    <col min="5382" max="5632" width="9.140625" style="30"/>
    <col min="5633" max="5633" width="3.140625" style="30" customWidth="1"/>
    <col min="5634" max="5635" width="7.7109375" style="30" customWidth="1"/>
    <col min="5636" max="5636" width="28.28515625" style="30" customWidth="1"/>
    <col min="5637" max="5637" width="80.140625" style="30" customWidth="1"/>
    <col min="5638" max="5888" width="9.140625" style="30"/>
    <col min="5889" max="5889" width="3.140625" style="30" customWidth="1"/>
    <col min="5890" max="5891" width="7.7109375" style="30" customWidth="1"/>
    <col min="5892" max="5892" width="28.28515625" style="30" customWidth="1"/>
    <col min="5893" max="5893" width="80.140625" style="30" customWidth="1"/>
    <col min="5894" max="6144" width="9.140625" style="30"/>
    <col min="6145" max="6145" width="3.140625" style="30" customWidth="1"/>
    <col min="6146" max="6147" width="7.7109375" style="30" customWidth="1"/>
    <col min="6148" max="6148" width="28.28515625" style="30" customWidth="1"/>
    <col min="6149" max="6149" width="80.140625" style="30" customWidth="1"/>
    <col min="6150" max="6400" width="9.140625" style="30"/>
    <col min="6401" max="6401" width="3.140625" style="30" customWidth="1"/>
    <col min="6402" max="6403" width="7.7109375" style="30" customWidth="1"/>
    <col min="6404" max="6404" width="28.28515625" style="30" customWidth="1"/>
    <col min="6405" max="6405" width="80.140625" style="30" customWidth="1"/>
    <col min="6406" max="6656" width="9.140625" style="30"/>
    <col min="6657" max="6657" width="3.140625" style="30" customWidth="1"/>
    <col min="6658" max="6659" width="7.7109375" style="30" customWidth="1"/>
    <col min="6660" max="6660" width="28.28515625" style="30" customWidth="1"/>
    <col min="6661" max="6661" width="80.140625" style="30" customWidth="1"/>
    <col min="6662" max="6912" width="9.140625" style="30"/>
    <col min="6913" max="6913" width="3.140625" style="30" customWidth="1"/>
    <col min="6914" max="6915" width="7.7109375" style="30" customWidth="1"/>
    <col min="6916" max="6916" width="28.28515625" style="30" customWidth="1"/>
    <col min="6917" max="6917" width="80.140625" style="30" customWidth="1"/>
    <col min="6918" max="7168" width="9.140625" style="30"/>
    <col min="7169" max="7169" width="3.140625" style="30" customWidth="1"/>
    <col min="7170" max="7171" width="7.7109375" style="30" customWidth="1"/>
    <col min="7172" max="7172" width="28.28515625" style="30" customWidth="1"/>
    <col min="7173" max="7173" width="80.140625" style="30" customWidth="1"/>
    <col min="7174" max="7424" width="9.140625" style="30"/>
    <col min="7425" max="7425" width="3.140625" style="30" customWidth="1"/>
    <col min="7426" max="7427" width="7.7109375" style="30" customWidth="1"/>
    <col min="7428" max="7428" width="28.28515625" style="30" customWidth="1"/>
    <col min="7429" max="7429" width="80.140625" style="30" customWidth="1"/>
    <col min="7430" max="7680" width="9.140625" style="30"/>
    <col min="7681" max="7681" width="3.140625" style="30" customWidth="1"/>
    <col min="7682" max="7683" width="7.7109375" style="30" customWidth="1"/>
    <col min="7684" max="7684" width="28.28515625" style="30" customWidth="1"/>
    <col min="7685" max="7685" width="80.140625" style="30" customWidth="1"/>
    <col min="7686" max="7936" width="9.140625" style="30"/>
    <col min="7937" max="7937" width="3.140625" style="30" customWidth="1"/>
    <col min="7938" max="7939" width="7.7109375" style="30" customWidth="1"/>
    <col min="7940" max="7940" width="28.28515625" style="30" customWidth="1"/>
    <col min="7941" max="7941" width="80.140625" style="30" customWidth="1"/>
    <col min="7942" max="8192" width="9.140625" style="30"/>
    <col min="8193" max="8193" width="3.140625" style="30" customWidth="1"/>
    <col min="8194" max="8195" width="7.7109375" style="30" customWidth="1"/>
    <col min="8196" max="8196" width="28.28515625" style="30" customWidth="1"/>
    <col min="8197" max="8197" width="80.140625" style="30" customWidth="1"/>
    <col min="8198" max="8448" width="9.140625" style="30"/>
    <col min="8449" max="8449" width="3.140625" style="30" customWidth="1"/>
    <col min="8450" max="8451" width="7.7109375" style="30" customWidth="1"/>
    <col min="8452" max="8452" width="28.28515625" style="30" customWidth="1"/>
    <col min="8453" max="8453" width="80.140625" style="30" customWidth="1"/>
    <col min="8454" max="8704" width="9.140625" style="30"/>
    <col min="8705" max="8705" width="3.140625" style="30" customWidth="1"/>
    <col min="8706" max="8707" width="7.7109375" style="30" customWidth="1"/>
    <col min="8708" max="8708" width="28.28515625" style="30" customWidth="1"/>
    <col min="8709" max="8709" width="80.140625" style="30" customWidth="1"/>
    <col min="8710" max="8960" width="9.140625" style="30"/>
    <col min="8961" max="8961" width="3.140625" style="30" customWidth="1"/>
    <col min="8962" max="8963" width="7.7109375" style="30" customWidth="1"/>
    <col min="8964" max="8964" width="28.28515625" style="30" customWidth="1"/>
    <col min="8965" max="8965" width="80.140625" style="30" customWidth="1"/>
    <col min="8966" max="9216" width="9.140625" style="30"/>
    <col min="9217" max="9217" width="3.140625" style="30" customWidth="1"/>
    <col min="9218" max="9219" width="7.7109375" style="30" customWidth="1"/>
    <col min="9220" max="9220" width="28.28515625" style="30" customWidth="1"/>
    <col min="9221" max="9221" width="80.140625" style="30" customWidth="1"/>
    <col min="9222" max="9472" width="9.140625" style="30"/>
    <col min="9473" max="9473" width="3.140625" style="30" customWidth="1"/>
    <col min="9474" max="9475" width="7.7109375" style="30" customWidth="1"/>
    <col min="9476" max="9476" width="28.28515625" style="30" customWidth="1"/>
    <col min="9477" max="9477" width="80.140625" style="30" customWidth="1"/>
    <col min="9478" max="9728" width="9.140625" style="30"/>
    <col min="9729" max="9729" width="3.140625" style="30" customWidth="1"/>
    <col min="9730" max="9731" width="7.7109375" style="30" customWidth="1"/>
    <col min="9732" max="9732" width="28.28515625" style="30" customWidth="1"/>
    <col min="9733" max="9733" width="80.140625" style="30" customWidth="1"/>
    <col min="9734" max="9984" width="9.140625" style="30"/>
    <col min="9985" max="9985" width="3.140625" style="30" customWidth="1"/>
    <col min="9986" max="9987" width="7.7109375" style="30" customWidth="1"/>
    <col min="9988" max="9988" width="28.28515625" style="30" customWidth="1"/>
    <col min="9989" max="9989" width="80.140625" style="30" customWidth="1"/>
    <col min="9990" max="10240" width="9.140625" style="30"/>
    <col min="10241" max="10241" width="3.140625" style="30" customWidth="1"/>
    <col min="10242" max="10243" width="7.7109375" style="30" customWidth="1"/>
    <col min="10244" max="10244" width="28.28515625" style="30" customWidth="1"/>
    <col min="10245" max="10245" width="80.140625" style="30" customWidth="1"/>
    <col min="10246" max="10496" width="9.140625" style="30"/>
    <col min="10497" max="10497" width="3.140625" style="30" customWidth="1"/>
    <col min="10498" max="10499" width="7.7109375" style="30" customWidth="1"/>
    <col min="10500" max="10500" width="28.28515625" style="30" customWidth="1"/>
    <col min="10501" max="10501" width="80.140625" style="30" customWidth="1"/>
    <col min="10502" max="10752" width="9.140625" style="30"/>
    <col min="10753" max="10753" width="3.140625" style="30" customWidth="1"/>
    <col min="10754" max="10755" width="7.7109375" style="30" customWidth="1"/>
    <col min="10756" max="10756" width="28.28515625" style="30" customWidth="1"/>
    <col min="10757" max="10757" width="80.140625" style="30" customWidth="1"/>
    <col min="10758" max="11008" width="9.140625" style="30"/>
    <col min="11009" max="11009" width="3.140625" style="30" customWidth="1"/>
    <col min="11010" max="11011" width="7.7109375" style="30" customWidth="1"/>
    <col min="11012" max="11012" width="28.28515625" style="30" customWidth="1"/>
    <col min="11013" max="11013" width="80.140625" style="30" customWidth="1"/>
    <col min="11014" max="11264" width="9.140625" style="30"/>
    <col min="11265" max="11265" width="3.140625" style="30" customWidth="1"/>
    <col min="11266" max="11267" width="7.7109375" style="30" customWidth="1"/>
    <col min="11268" max="11268" width="28.28515625" style="30" customWidth="1"/>
    <col min="11269" max="11269" width="80.140625" style="30" customWidth="1"/>
    <col min="11270" max="11520" width="9.140625" style="30"/>
    <col min="11521" max="11521" width="3.140625" style="30" customWidth="1"/>
    <col min="11522" max="11523" width="7.7109375" style="30" customWidth="1"/>
    <col min="11524" max="11524" width="28.28515625" style="30" customWidth="1"/>
    <col min="11525" max="11525" width="80.140625" style="30" customWidth="1"/>
    <col min="11526" max="11776" width="9.140625" style="30"/>
    <col min="11777" max="11777" width="3.140625" style="30" customWidth="1"/>
    <col min="11778" max="11779" width="7.7109375" style="30" customWidth="1"/>
    <col min="11780" max="11780" width="28.28515625" style="30" customWidth="1"/>
    <col min="11781" max="11781" width="80.140625" style="30" customWidth="1"/>
    <col min="11782" max="12032" width="9.140625" style="30"/>
    <col min="12033" max="12033" width="3.140625" style="30" customWidth="1"/>
    <col min="12034" max="12035" width="7.7109375" style="30" customWidth="1"/>
    <col min="12036" max="12036" width="28.28515625" style="30" customWidth="1"/>
    <col min="12037" max="12037" width="80.140625" style="30" customWidth="1"/>
    <col min="12038" max="12288" width="9.140625" style="30"/>
    <col min="12289" max="12289" width="3.140625" style="30" customWidth="1"/>
    <col min="12290" max="12291" width="7.7109375" style="30" customWidth="1"/>
    <col min="12292" max="12292" width="28.28515625" style="30" customWidth="1"/>
    <col min="12293" max="12293" width="80.140625" style="30" customWidth="1"/>
    <col min="12294" max="12544" width="9.140625" style="30"/>
    <col min="12545" max="12545" width="3.140625" style="30" customWidth="1"/>
    <col min="12546" max="12547" width="7.7109375" style="30" customWidth="1"/>
    <col min="12548" max="12548" width="28.28515625" style="30" customWidth="1"/>
    <col min="12549" max="12549" width="80.140625" style="30" customWidth="1"/>
    <col min="12550" max="12800" width="9.140625" style="30"/>
    <col min="12801" max="12801" width="3.140625" style="30" customWidth="1"/>
    <col min="12802" max="12803" width="7.7109375" style="30" customWidth="1"/>
    <col min="12804" max="12804" width="28.28515625" style="30" customWidth="1"/>
    <col min="12805" max="12805" width="80.140625" style="30" customWidth="1"/>
    <col min="12806" max="13056" width="9.140625" style="30"/>
    <col min="13057" max="13057" width="3.140625" style="30" customWidth="1"/>
    <col min="13058" max="13059" width="7.7109375" style="30" customWidth="1"/>
    <col min="13060" max="13060" width="28.28515625" style="30" customWidth="1"/>
    <col min="13061" max="13061" width="80.140625" style="30" customWidth="1"/>
    <col min="13062" max="13312" width="9.140625" style="30"/>
    <col min="13313" max="13313" width="3.140625" style="30" customWidth="1"/>
    <col min="13314" max="13315" width="7.7109375" style="30" customWidth="1"/>
    <col min="13316" max="13316" width="28.28515625" style="30" customWidth="1"/>
    <col min="13317" max="13317" width="80.140625" style="30" customWidth="1"/>
    <col min="13318" max="13568" width="9.140625" style="30"/>
    <col min="13569" max="13569" width="3.140625" style="30" customWidth="1"/>
    <col min="13570" max="13571" width="7.7109375" style="30" customWidth="1"/>
    <col min="13572" max="13572" width="28.28515625" style="30" customWidth="1"/>
    <col min="13573" max="13573" width="80.140625" style="30" customWidth="1"/>
    <col min="13574" max="13824" width="9.140625" style="30"/>
    <col min="13825" max="13825" width="3.140625" style="30" customWidth="1"/>
    <col min="13826" max="13827" width="7.7109375" style="30" customWidth="1"/>
    <col min="13828" max="13828" width="28.28515625" style="30" customWidth="1"/>
    <col min="13829" max="13829" width="80.140625" style="30" customWidth="1"/>
    <col min="13830" max="14080" width="9.140625" style="30"/>
    <col min="14081" max="14081" width="3.140625" style="30" customWidth="1"/>
    <col min="14082" max="14083" width="7.7109375" style="30" customWidth="1"/>
    <col min="14084" max="14084" width="28.28515625" style="30" customWidth="1"/>
    <col min="14085" max="14085" width="80.140625" style="30" customWidth="1"/>
    <col min="14086" max="14336" width="9.140625" style="30"/>
    <col min="14337" max="14337" width="3.140625" style="30" customWidth="1"/>
    <col min="14338" max="14339" width="7.7109375" style="30" customWidth="1"/>
    <col min="14340" max="14340" width="28.28515625" style="30" customWidth="1"/>
    <col min="14341" max="14341" width="80.140625" style="30" customWidth="1"/>
    <col min="14342" max="14592" width="9.140625" style="30"/>
    <col min="14593" max="14593" width="3.140625" style="30" customWidth="1"/>
    <col min="14594" max="14595" width="7.7109375" style="30" customWidth="1"/>
    <col min="14596" max="14596" width="28.28515625" style="30" customWidth="1"/>
    <col min="14597" max="14597" width="80.140625" style="30" customWidth="1"/>
    <col min="14598" max="14848" width="9.140625" style="30"/>
    <col min="14849" max="14849" width="3.140625" style="30" customWidth="1"/>
    <col min="14850" max="14851" width="7.7109375" style="30" customWidth="1"/>
    <col min="14852" max="14852" width="28.28515625" style="30" customWidth="1"/>
    <col min="14853" max="14853" width="80.140625" style="30" customWidth="1"/>
    <col min="14854" max="15104" width="9.140625" style="30"/>
    <col min="15105" max="15105" width="3.140625" style="30" customWidth="1"/>
    <col min="15106" max="15107" width="7.7109375" style="30" customWidth="1"/>
    <col min="15108" max="15108" width="28.28515625" style="30" customWidth="1"/>
    <col min="15109" max="15109" width="80.140625" style="30" customWidth="1"/>
    <col min="15110" max="15360" width="9.140625" style="30"/>
    <col min="15361" max="15361" width="3.140625" style="30" customWidth="1"/>
    <col min="15362" max="15363" width="7.7109375" style="30" customWidth="1"/>
    <col min="15364" max="15364" width="28.28515625" style="30" customWidth="1"/>
    <col min="15365" max="15365" width="80.140625" style="30" customWidth="1"/>
    <col min="15366" max="15616" width="9.140625" style="30"/>
    <col min="15617" max="15617" width="3.140625" style="30" customWidth="1"/>
    <col min="15618" max="15619" width="7.7109375" style="30" customWidth="1"/>
    <col min="15620" max="15620" width="28.28515625" style="30" customWidth="1"/>
    <col min="15621" max="15621" width="80.140625" style="30" customWidth="1"/>
    <col min="15622" max="15872" width="9.140625" style="30"/>
    <col min="15873" max="15873" width="3.140625" style="30" customWidth="1"/>
    <col min="15874" max="15875" width="7.7109375" style="30" customWidth="1"/>
    <col min="15876" max="15876" width="28.28515625" style="30" customWidth="1"/>
    <col min="15877" max="15877" width="80.140625" style="30" customWidth="1"/>
    <col min="15878" max="16128" width="9.140625" style="30"/>
    <col min="16129" max="16129" width="3.140625" style="30" customWidth="1"/>
    <col min="16130" max="16131" width="7.7109375" style="30" customWidth="1"/>
    <col min="16132" max="16132" width="28.28515625" style="30" customWidth="1"/>
    <col min="16133" max="16133" width="80.140625" style="30" customWidth="1"/>
    <col min="16134" max="16384" width="9.140625" style="30"/>
  </cols>
  <sheetData>
    <row r="1" spans="2:5" s="40" customFormat="1" ht="7.5" customHeight="1"/>
    <row r="2" spans="2:5" s="42" customFormat="1" ht="27">
      <c r="B2" s="41" t="s">
        <v>41</v>
      </c>
      <c r="C2" s="41"/>
      <c r="D2" s="41"/>
      <c r="E2" s="41"/>
    </row>
    <row r="3" spans="2:5" s="40" customFormat="1" ht="7.5" customHeight="1"/>
    <row r="4" spans="2:5" s="44" customFormat="1" ht="20.25">
      <c r="B4" s="43" t="s">
        <v>38</v>
      </c>
      <c r="C4" s="43"/>
      <c r="D4" s="43"/>
      <c r="E4" s="43"/>
    </row>
    <row r="5" spans="2:5" s="42" customFormat="1"/>
    <row r="6" spans="2:5" ht="31.5">
      <c r="B6" s="38" t="s">
        <v>32</v>
      </c>
      <c r="C6" s="38" t="s">
        <v>11</v>
      </c>
      <c r="D6" s="38" t="s">
        <v>12</v>
      </c>
      <c r="E6" s="38" t="s">
        <v>13</v>
      </c>
    </row>
    <row r="7" spans="2:5" ht="30">
      <c r="B7" s="110" t="s">
        <v>4</v>
      </c>
      <c r="C7" s="110">
        <v>75</v>
      </c>
      <c r="D7" s="110" t="s">
        <v>54</v>
      </c>
      <c r="E7" s="32" t="s">
        <v>14</v>
      </c>
    </row>
    <row r="8" spans="2:5" ht="18.75" customHeight="1">
      <c r="B8" s="110"/>
      <c r="C8" s="110"/>
      <c r="D8" s="110"/>
      <c r="E8" s="32" t="s">
        <v>15</v>
      </c>
    </row>
    <row r="9" spans="2:5" ht="18.75" customHeight="1">
      <c r="B9" s="110" t="s">
        <v>3</v>
      </c>
      <c r="C9" s="110">
        <v>50</v>
      </c>
      <c r="D9" s="110" t="s">
        <v>55</v>
      </c>
      <c r="E9" s="32" t="s">
        <v>16</v>
      </c>
    </row>
    <row r="10" spans="2:5" ht="18.75" customHeight="1">
      <c r="B10" s="110"/>
      <c r="C10" s="110"/>
      <c r="D10" s="110"/>
      <c r="E10" s="32" t="s">
        <v>17</v>
      </c>
    </row>
    <row r="11" spans="2:5" ht="18.75" customHeight="1">
      <c r="B11" s="110"/>
      <c r="C11" s="110"/>
      <c r="D11" s="110"/>
      <c r="E11" s="32" t="s">
        <v>18</v>
      </c>
    </row>
    <row r="12" spans="2:5" ht="18.75" customHeight="1">
      <c r="B12" s="110"/>
      <c r="C12" s="110"/>
      <c r="D12" s="110"/>
      <c r="E12" s="32" t="s">
        <v>19</v>
      </c>
    </row>
    <row r="13" spans="2:5" ht="18.75" customHeight="1">
      <c r="B13" s="110" t="s">
        <v>2</v>
      </c>
      <c r="C13" s="110">
        <v>25</v>
      </c>
      <c r="D13" s="110" t="s">
        <v>56</v>
      </c>
      <c r="E13" s="32" t="s">
        <v>20</v>
      </c>
    </row>
    <row r="14" spans="2:5" ht="30">
      <c r="B14" s="110"/>
      <c r="C14" s="110"/>
      <c r="D14" s="110"/>
      <c r="E14" s="32" t="s">
        <v>21</v>
      </c>
    </row>
    <row r="15" spans="2:5" ht="18.75" customHeight="1">
      <c r="B15" s="110"/>
      <c r="C15" s="110"/>
      <c r="D15" s="110"/>
      <c r="E15" s="32" t="s">
        <v>22</v>
      </c>
    </row>
    <row r="16" spans="2:5" ht="18.75" customHeight="1">
      <c r="B16" s="110"/>
      <c r="C16" s="110"/>
      <c r="D16" s="110"/>
      <c r="E16" s="32" t="s">
        <v>23</v>
      </c>
    </row>
    <row r="17" spans="2:5" ht="18.75" customHeight="1">
      <c r="B17" s="110" t="s">
        <v>0</v>
      </c>
      <c r="C17" s="110">
        <v>10</v>
      </c>
      <c r="D17" s="110" t="s">
        <v>57</v>
      </c>
      <c r="E17" s="32" t="s">
        <v>24</v>
      </c>
    </row>
    <row r="18" spans="2:5" ht="18.75" customHeight="1">
      <c r="B18" s="110"/>
      <c r="C18" s="110"/>
      <c r="D18" s="110"/>
      <c r="E18" s="32" t="s">
        <v>25</v>
      </c>
    </row>
    <row r="19" spans="2:5" ht="18.75" customHeight="1">
      <c r="B19" s="33" t="s">
        <v>1</v>
      </c>
      <c r="C19" s="33">
        <v>0</v>
      </c>
      <c r="D19" s="99" t="s">
        <v>58</v>
      </c>
      <c r="E19" s="32" t="s">
        <v>26</v>
      </c>
    </row>
    <row r="20" spans="2:5" ht="15">
      <c r="B20" s="34"/>
      <c r="C20" s="34"/>
      <c r="D20" s="35"/>
      <c r="E20" s="35"/>
    </row>
    <row r="21" spans="2:5" s="44" customFormat="1" ht="20.25">
      <c r="B21" s="43" t="s">
        <v>39</v>
      </c>
      <c r="C21" s="43"/>
      <c r="D21" s="43"/>
      <c r="E21" s="43"/>
    </row>
    <row r="22" spans="2:5" s="42" customFormat="1"/>
    <row r="23" spans="2:5" ht="31.5">
      <c r="B23" s="38" t="s">
        <v>32</v>
      </c>
      <c r="C23" s="38" t="s">
        <v>11</v>
      </c>
      <c r="D23" s="38" t="s">
        <v>12</v>
      </c>
      <c r="E23" s="38" t="s">
        <v>13</v>
      </c>
    </row>
    <row r="24" spans="2:5" ht="30">
      <c r="B24" s="110" t="s">
        <v>4</v>
      </c>
      <c r="C24" s="110">
        <v>75</v>
      </c>
      <c r="D24" s="110" t="s">
        <v>54</v>
      </c>
      <c r="E24" s="32" t="s">
        <v>27</v>
      </c>
    </row>
    <row r="25" spans="2:5" ht="18.75" customHeight="1">
      <c r="B25" s="110"/>
      <c r="C25" s="110"/>
      <c r="D25" s="110"/>
      <c r="E25" s="32" t="s">
        <v>15</v>
      </c>
    </row>
    <row r="26" spans="2:5" ht="30">
      <c r="B26" s="110" t="s">
        <v>3</v>
      </c>
      <c r="C26" s="110">
        <v>50</v>
      </c>
      <c r="D26" s="110" t="s">
        <v>55</v>
      </c>
      <c r="E26" s="32" t="s">
        <v>28</v>
      </c>
    </row>
    <row r="27" spans="2:5" ht="19.5" customHeight="1">
      <c r="B27" s="110"/>
      <c r="C27" s="110"/>
      <c r="D27" s="110"/>
      <c r="E27" s="32" t="s">
        <v>19</v>
      </c>
    </row>
    <row r="28" spans="2:5" ht="30">
      <c r="B28" s="110" t="s">
        <v>2</v>
      </c>
      <c r="C28" s="110">
        <v>25</v>
      </c>
      <c r="D28" s="110" t="s">
        <v>56</v>
      </c>
      <c r="E28" s="32" t="s">
        <v>29</v>
      </c>
    </row>
    <row r="29" spans="2:5" ht="18.75" customHeight="1">
      <c r="B29" s="110"/>
      <c r="C29" s="110"/>
      <c r="D29" s="110"/>
      <c r="E29" s="32" t="s">
        <v>23</v>
      </c>
    </row>
    <row r="30" spans="2:5" ht="30">
      <c r="B30" s="33" t="s">
        <v>0</v>
      </c>
      <c r="C30" s="33">
        <v>10</v>
      </c>
      <c r="D30" s="99" t="s">
        <v>57</v>
      </c>
      <c r="E30" s="32" t="s">
        <v>30</v>
      </c>
    </row>
    <row r="31" spans="2:5" ht="30">
      <c r="B31" s="33" t="s">
        <v>1</v>
      </c>
      <c r="C31" s="33">
        <v>0</v>
      </c>
      <c r="D31" s="99" t="s">
        <v>58</v>
      </c>
      <c r="E31" s="32" t="s">
        <v>31</v>
      </c>
    </row>
    <row r="32" spans="2:5" ht="15">
      <c r="B32" s="36"/>
      <c r="C32" s="37"/>
      <c r="D32" s="36"/>
      <c r="E32" s="36"/>
    </row>
    <row r="33" spans="2:5" s="44" customFormat="1" ht="20.25">
      <c r="B33" s="43" t="s">
        <v>130</v>
      </c>
      <c r="C33" s="43"/>
      <c r="D33" s="43"/>
      <c r="E33" s="43"/>
    </row>
    <row r="34" spans="2:5" s="42" customFormat="1"/>
    <row r="35" spans="2:5" ht="15">
      <c r="B35" s="109" t="s">
        <v>131</v>
      </c>
      <c r="C35" s="109"/>
      <c r="D35" s="109"/>
      <c r="E35" s="109"/>
    </row>
    <row r="36" spans="2:5" ht="15">
      <c r="B36" s="36"/>
      <c r="C36" s="37"/>
      <c r="D36" s="36"/>
      <c r="E36" s="36"/>
    </row>
    <row r="37" spans="2:5" ht="15">
      <c r="B37" s="36"/>
      <c r="C37" s="37"/>
      <c r="D37" s="36"/>
      <c r="E37" s="36"/>
    </row>
    <row r="38" spans="2:5" ht="15">
      <c r="B38" s="36"/>
      <c r="C38" s="37"/>
      <c r="D38" s="36"/>
      <c r="E38" s="36"/>
    </row>
    <row r="39" spans="2:5" ht="15">
      <c r="B39" s="36"/>
      <c r="C39" s="37"/>
      <c r="D39" s="36"/>
      <c r="E39" s="36"/>
    </row>
    <row r="40" spans="2:5" ht="15">
      <c r="B40" s="36"/>
      <c r="C40" s="37"/>
      <c r="D40" s="36"/>
      <c r="E40" s="36"/>
    </row>
    <row r="41" spans="2:5" ht="15">
      <c r="B41" s="36"/>
      <c r="C41" s="37"/>
      <c r="D41" s="36"/>
      <c r="E41" s="36"/>
    </row>
    <row r="42" spans="2:5" ht="24.75" customHeight="1">
      <c r="B42" s="36"/>
      <c r="C42" s="37"/>
      <c r="D42" s="36"/>
      <c r="E42" s="36"/>
    </row>
    <row r="43" spans="2:5" ht="32.25" customHeight="1">
      <c r="B43" s="109" t="s">
        <v>148</v>
      </c>
      <c r="C43" s="109"/>
      <c r="D43" s="109"/>
      <c r="E43" s="109"/>
    </row>
    <row r="44" spans="2:5" ht="15">
      <c r="B44" s="36"/>
      <c r="C44" s="37"/>
      <c r="D44" s="36"/>
      <c r="E44" s="36"/>
    </row>
    <row r="45" spans="2:5" ht="15">
      <c r="B45" s="36"/>
      <c r="C45" s="37"/>
      <c r="D45" s="36"/>
      <c r="E45" s="36"/>
    </row>
    <row r="46" spans="2:5" ht="15">
      <c r="B46" s="36"/>
      <c r="C46" s="37"/>
      <c r="D46" s="36"/>
      <c r="E46" s="36"/>
    </row>
    <row r="47" spans="2:5" ht="15">
      <c r="B47" s="36"/>
      <c r="C47" s="37"/>
      <c r="D47" s="36"/>
      <c r="E47" s="36"/>
    </row>
    <row r="48" spans="2:5" ht="15">
      <c r="B48" s="36"/>
      <c r="C48" s="37"/>
      <c r="D48" s="36"/>
      <c r="E48" s="36"/>
    </row>
    <row r="49" spans="2:5" ht="15">
      <c r="B49" s="36"/>
      <c r="C49" s="37"/>
      <c r="D49" s="36"/>
      <c r="E49" s="36"/>
    </row>
    <row r="50" spans="2:5" ht="15">
      <c r="B50" s="36"/>
      <c r="C50" s="37"/>
      <c r="D50" s="36"/>
      <c r="E50" s="36"/>
    </row>
    <row r="51" spans="2:5" ht="15">
      <c r="B51" s="36"/>
      <c r="C51" s="37"/>
      <c r="D51" s="36"/>
      <c r="E51" s="36"/>
    </row>
    <row r="52" spans="2:5" ht="15">
      <c r="B52" s="36"/>
      <c r="C52" s="37"/>
      <c r="D52" s="36"/>
      <c r="E52" s="36"/>
    </row>
    <row r="53" spans="2:5" ht="15">
      <c r="B53" s="36"/>
      <c r="C53" s="37"/>
      <c r="D53" s="36"/>
      <c r="E53" s="36"/>
    </row>
    <row r="54" spans="2:5" ht="15">
      <c r="B54" s="36"/>
      <c r="C54" s="37"/>
      <c r="D54" s="36"/>
      <c r="E54" s="36"/>
    </row>
    <row r="55" spans="2:5" ht="15">
      <c r="B55" s="36"/>
      <c r="C55" s="37"/>
      <c r="D55" s="36"/>
      <c r="E55" s="36"/>
    </row>
    <row r="56" spans="2:5" ht="15">
      <c r="B56" s="36"/>
      <c r="C56" s="37"/>
      <c r="D56" s="36"/>
      <c r="E56" s="36"/>
    </row>
    <row r="57" spans="2:5" ht="15">
      <c r="B57" s="36"/>
      <c r="C57" s="37"/>
      <c r="D57" s="36"/>
      <c r="E57" s="36"/>
    </row>
    <row r="58" spans="2:5" ht="15">
      <c r="B58" s="36"/>
      <c r="C58" s="37"/>
      <c r="D58" s="36"/>
      <c r="E58" s="36"/>
    </row>
    <row r="59" spans="2:5" ht="15">
      <c r="B59" s="36"/>
      <c r="C59" s="37"/>
      <c r="D59" s="36"/>
      <c r="E59" s="36"/>
    </row>
    <row r="60" spans="2:5" ht="15">
      <c r="B60" s="36"/>
      <c r="C60" s="37"/>
      <c r="D60" s="36"/>
      <c r="E60" s="36"/>
    </row>
    <row r="61" spans="2:5" ht="15">
      <c r="B61" s="36"/>
      <c r="C61" s="37"/>
      <c r="D61" s="36"/>
      <c r="E61" s="36"/>
    </row>
    <row r="62" spans="2:5" ht="15">
      <c r="B62" s="36"/>
      <c r="C62" s="37"/>
      <c r="D62" s="36"/>
      <c r="E62" s="36"/>
    </row>
    <row r="63" spans="2:5" ht="15">
      <c r="B63" s="36"/>
      <c r="C63" s="37"/>
      <c r="D63" s="36"/>
      <c r="E63" s="36"/>
    </row>
    <row r="64" spans="2:5" ht="15">
      <c r="B64" s="36"/>
      <c r="C64" s="37"/>
      <c r="D64" s="36"/>
      <c r="E64" s="36"/>
    </row>
    <row r="65" spans="2:5" ht="15">
      <c r="B65" s="36"/>
      <c r="C65" s="37"/>
      <c r="D65" s="36"/>
      <c r="E65" s="36"/>
    </row>
    <row r="66" spans="2:5" ht="15">
      <c r="B66" s="36"/>
      <c r="C66" s="37"/>
      <c r="D66" s="36"/>
      <c r="E66" s="36"/>
    </row>
    <row r="67" spans="2:5" ht="15">
      <c r="B67" s="36"/>
      <c r="C67" s="37"/>
      <c r="D67" s="36"/>
      <c r="E67" s="36"/>
    </row>
    <row r="68" spans="2:5" ht="15">
      <c r="B68" s="36"/>
      <c r="C68" s="37"/>
      <c r="D68" s="36"/>
      <c r="E68" s="36"/>
    </row>
    <row r="69" spans="2:5" ht="15">
      <c r="B69" s="36"/>
      <c r="C69" s="37"/>
      <c r="D69" s="36"/>
      <c r="E69" s="36"/>
    </row>
    <row r="70" spans="2:5" ht="15">
      <c r="B70" s="36"/>
      <c r="C70" s="37"/>
      <c r="D70" s="36"/>
      <c r="E70" s="36"/>
    </row>
    <row r="71" spans="2:5" ht="15">
      <c r="B71" s="36"/>
      <c r="C71" s="37"/>
      <c r="D71" s="36"/>
      <c r="E71" s="36"/>
    </row>
    <row r="72" spans="2:5" ht="15">
      <c r="B72" s="36"/>
      <c r="C72" s="37"/>
      <c r="D72" s="36"/>
      <c r="E72" s="36"/>
    </row>
    <row r="73" spans="2:5" ht="15">
      <c r="B73" s="36"/>
      <c r="C73" s="37"/>
      <c r="D73" s="36"/>
      <c r="E73" s="36"/>
    </row>
    <row r="74" spans="2:5" ht="15">
      <c r="B74" s="36"/>
      <c r="C74" s="37"/>
      <c r="D74" s="36"/>
      <c r="E74" s="36"/>
    </row>
    <row r="75" spans="2:5" ht="15">
      <c r="B75" s="36"/>
      <c r="C75" s="37"/>
      <c r="D75" s="36"/>
      <c r="E75" s="36"/>
    </row>
    <row r="76" spans="2:5" ht="15">
      <c r="B76" s="36"/>
      <c r="C76" s="37"/>
      <c r="D76" s="36"/>
      <c r="E76" s="36"/>
    </row>
    <row r="77" spans="2:5" ht="15">
      <c r="B77" s="36"/>
      <c r="C77" s="37"/>
      <c r="D77" s="36"/>
      <c r="E77" s="36"/>
    </row>
    <row r="78" spans="2:5" ht="15">
      <c r="B78" s="36"/>
      <c r="C78" s="37"/>
      <c r="D78" s="36"/>
      <c r="E78" s="36"/>
    </row>
    <row r="79" spans="2:5" ht="15">
      <c r="B79" s="36"/>
      <c r="C79" s="37"/>
      <c r="D79" s="36"/>
      <c r="E79" s="36"/>
    </row>
    <row r="80" spans="2:5" ht="15">
      <c r="B80" s="36"/>
      <c r="C80" s="37"/>
      <c r="D80" s="36"/>
      <c r="E80" s="36"/>
    </row>
    <row r="81" spans="2:5" ht="15">
      <c r="B81" s="36"/>
      <c r="C81" s="37"/>
      <c r="D81" s="36"/>
      <c r="E81" s="36"/>
    </row>
    <row r="82" spans="2:5" ht="15">
      <c r="B82" s="36"/>
      <c r="C82" s="37"/>
      <c r="D82" s="36"/>
      <c r="E82" s="36"/>
    </row>
    <row r="83" spans="2:5" ht="15">
      <c r="B83" s="36"/>
      <c r="C83" s="37"/>
      <c r="D83" s="36"/>
      <c r="E83" s="36"/>
    </row>
    <row r="84" spans="2:5" ht="15">
      <c r="B84" s="36"/>
      <c r="C84" s="37"/>
      <c r="D84" s="36"/>
      <c r="E84" s="36"/>
    </row>
    <row r="85" spans="2:5" ht="15">
      <c r="B85" s="36"/>
      <c r="C85" s="37"/>
      <c r="D85" s="36"/>
      <c r="E85" s="36"/>
    </row>
    <row r="86" spans="2:5" ht="15">
      <c r="B86" s="36"/>
      <c r="C86" s="37"/>
      <c r="D86" s="36"/>
      <c r="E86" s="36"/>
    </row>
    <row r="87" spans="2:5" ht="15">
      <c r="B87" s="36"/>
      <c r="C87" s="37"/>
      <c r="D87" s="36"/>
      <c r="E87" s="36"/>
    </row>
    <row r="88" spans="2:5" ht="15">
      <c r="B88" s="36"/>
      <c r="C88" s="37"/>
      <c r="D88" s="36"/>
      <c r="E88" s="36"/>
    </row>
    <row r="89" spans="2:5" ht="15">
      <c r="B89" s="36"/>
      <c r="C89" s="37"/>
      <c r="D89" s="36"/>
      <c r="E89" s="36"/>
    </row>
    <row r="90" spans="2:5" ht="15">
      <c r="B90" s="36"/>
      <c r="C90" s="37"/>
      <c r="D90" s="36"/>
      <c r="E90" s="36"/>
    </row>
    <row r="91" spans="2:5" ht="15">
      <c r="B91" s="36"/>
      <c r="C91" s="37"/>
      <c r="D91" s="36"/>
      <c r="E91" s="36"/>
    </row>
    <row r="92" spans="2:5" ht="15">
      <c r="B92" s="36"/>
      <c r="C92" s="37"/>
      <c r="D92" s="36"/>
      <c r="E92" s="36"/>
    </row>
    <row r="93" spans="2:5" ht="15">
      <c r="B93" s="36"/>
      <c r="C93" s="37"/>
      <c r="D93" s="36"/>
      <c r="E93" s="36"/>
    </row>
    <row r="94" spans="2:5" ht="15">
      <c r="B94" s="36"/>
      <c r="C94" s="37"/>
      <c r="D94" s="36"/>
      <c r="E94" s="36"/>
    </row>
    <row r="95" spans="2:5" ht="15">
      <c r="B95" s="36"/>
      <c r="C95" s="37"/>
      <c r="D95" s="36"/>
      <c r="E95" s="36"/>
    </row>
    <row r="96" spans="2:5" ht="15">
      <c r="B96" s="36"/>
      <c r="C96" s="37"/>
      <c r="D96" s="36"/>
      <c r="E96" s="36"/>
    </row>
    <row r="97" spans="2:5" ht="15">
      <c r="B97" s="36"/>
      <c r="C97" s="37"/>
      <c r="D97" s="36"/>
      <c r="E97" s="36"/>
    </row>
    <row r="98" spans="2:5" ht="15">
      <c r="B98" s="36"/>
      <c r="C98" s="37"/>
      <c r="D98" s="36"/>
      <c r="E98" s="36"/>
    </row>
    <row r="99" spans="2:5" ht="15">
      <c r="B99" s="36"/>
      <c r="C99" s="37"/>
      <c r="D99" s="36"/>
      <c r="E99" s="36"/>
    </row>
    <row r="100" spans="2:5" ht="15">
      <c r="B100" s="36"/>
      <c r="C100" s="37"/>
      <c r="D100" s="36"/>
      <c r="E100" s="36"/>
    </row>
    <row r="101" spans="2:5" ht="15">
      <c r="B101" s="36"/>
      <c r="C101" s="37"/>
      <c r="D101" s="36"/>
      <c r="E101" s="36"/>
    </row>
    <row r="102" spans="2:5" ht="15">
      <c r="B102" s="36"/>
      <c r="C102" s="37"/>
      <c r="D102" s="36"/>
      <c r="E102" s="36"/>
    </row>
    <row r="103" spans="2:5" ht="15">
      <c r="B103" s="36"/>
      <c r="C103" s="37"/>
      <c r="D103" s="36"/>
      <c r="E103" s="36"/>
    </row>
    <row r="104" spans="2:5" ht="15">
      <c r="B104" s="36"/>
      <c r="C104" s="37"/>
      <c r="D104" s="36"/>
      <c r="E104" s="36"/>
    </row>
    <row r="105" spans="2:5" ht="15">
      <c r="B105" s="36"/>
      <c r="C105" s="37"/>
      <c r="D105" s="36"/>
      <c r="E105" s="36"/>
    </row>
    <row r="106" spans="2:5" ht="15">
      <c r="B106" s="36"/>
      <c r="C106" s="37"/>
      <c r="D106" s="36"/>
      <c r="E106" s="36"/>
    </row>
    <row r="107" spans="2:5" ht="15">
      <c r="B107" s="36"/>
      <c r="C107" s="37"/>
      <c r="D107" s="36"/>
      <c r="E107" s="36"/>
    </row>
    <row r="108" spans="2:5" ht="15">
      <c r="B108" s="36"/>
      <c r="C108" s="37"/>
      <c r="D108" s="36"/>
      <c r="E108" s="36"/>
    </row>
    <row r="109" spans="2:5" ht="15">
      <c r="B109" s="36"/>
      <c r="C109" s="37"/>
      <c r="D109" s="36"/>
      <c r="E109" s="36"/>
    </row>
    <row r="110" spans="2:5" ht="15">
      <c r="B110" s="36"/>
      <c r="C110" s="37"/>
      <c r="D110" s="36"/>
      <c r="E110" s="36"/>
    </row>
    <row r="111" spans="2:5" ht="15">
      <c r="B111" s="36"/>
      <c r="C111" s="37"/>
      <c r="D111" s="36"/>
      <c r="E111" s="36"/>
    </row>
    <row r="112" spans="2:5" ht="15">
      <c r="B112" s="36"/>
      <c r="C112" s="37"/>
      <c r="D112" s="36"/>
      <c r="E112" s="36"/>
    </row>
    <row r="113" spans="2:5" ht="15">
      <c r="B113" s="36"/>
      <c r="C113" s="37"/>
      <c r="D113" s="36"/>
      <c r="E113" s="36"/>
    </row>
    <row r="114" spans="2:5" ht="15">
      <c r="B114" s="36"/>
      <c r="C114" s="37"/>
      <c r="D114" s="36"/>
      <c r="E114" s="36"/>
    </row>
    <row r="115" spans="2:5" ht="15">
      <c r="B115" s="36"/>
      <c r="C115" s="37"/>
      <c r="D115" s="36"/>
      <c r="E115" s="36"/>
    </row>
    <row r="116" spans="2:5" ht="15">
      <c r="B116" s="36"/>
      <c r="C116" s="37"/>
      <c r="D116" s="36"/>
      <c r="E116" s="36"/>
    </row>
    <row r="117" spans="2:5" ht="15">
      <c r="B117" s="36"/>
      <c r="C117" s="37"/>
      <c r="D117" s="36"/>
      <c r="E117" s="36"/>
    </row>
    <row r="118" spans="2:5" ht="15">
      <c r="B118" s="36"/>
      <c r="C118" s="37"/>
      <c r="D118" s="36"/>
      <c r="E118" s="36"/>
    </row>
    <row r="119" spans="2:5" ht="15">
      <c r="B119" s="36"/>
      <c r="C119" s="37"/>
      <c r="D119" s="36"/>
      <c r="E119" s="36"/>
    </row>
    <row r="120" spans="2:5" ht="15">
      <c r="B120" s="36"/>
      <c r="C120" s="37"/>
      <c r="D120" s="36"/>
      <c r="E120" s="36"/>
    </row>
    <row r="121" spans="2:5" ht="15">
      <c r="B121" s="36"/>
      <c r="C121" s="37"/>
      <c r="D121" s="36"/>
      <c r="E121" s="36"/>
    </row>
    <row r="122" spans="2:5" ht="15">
      <c r="B122" s="36"/>
      <c r="C122" s="37"/>
      <c r="D122" s="36"/>
      <c r="E122" s="36"/>
    </row>
    <row r="123" spans="2:5" ht="15">
      <c r="B123" s="36"/>
      <c r="C123" s="37"/>
      <c r="D123" s="36"/>
      <c r="E123" s="36"/>
    </row>
    <row r="124" spans="2:5" ht="15">
      <c r="B124" s="36"/>
      <c r="C124" s="37"/>
      <c r="D124" s="36"/>
      <c r="E124" s="36"/>
    </row>
    <row r="125" spans="2:5" ht="15">
      <c r="B125" s="36"/>
      <c r="C125" s="37"/>
      <c r="D125" s="36"/>
      <c r="E125" s="36"/>
    </row>
    <row r="126" spans="2:5" ht="15">
      <c r="B126" s="36"/>
      <c r="C126" s="37"/>
      <c r="D126" s="36"/>
      <c r="E126" s="36"/>
    </row>
    <row r="127" spans="2:5" ht="15">
      <c r="B127" s="36"/>
      <c r="C127" s="37"/>
      <c r="D127" s="36"/>
      <c r="E127" s="36"/>
    </row>
    <row r="128" spans="2:5" ht="15">
      <c r="B128" s="36"/>
      <c r="C128" s="37"/>
      <c r="D128" s="36"/>
      <c r="E128" s="36"/>
    </row>
    <row r="129" spans="2:5" ht="15">
      <c r="B129" s="36"/>
      <c r="C129" s="37"/>
      <c r="D129" s="36"/>
      <c r="E129" s="36"/>
    </row>
    <row r="130" spans="2:5" ht="15">
      <c r="B130" s="36"/>
      <c r="C130" s="37"/>
      <c r="D130" s="36"/>
      <c r="E130" s="36"/>
    </row>
    <row r="131" spans="2:5" ht="15">
      <c r="B131" s="36"/>
      <c r="C131" s="37"/>
      <c r="D131" s="36"/>
      <c r="E131" s="36"/>
    </row>
    <row r="132" spans="2:5" ht="15">
      <c r="B132" s="36"/>
      <c r="C132" s="37"/>
      <c r="D132" s="36"/>
      <c r="E132" s="36"/>
    </row>
    <row r="133" spans="2:5" ht="15">
      <c r="B133" s="36"/>
      <c r="C133" s="37"/>
      <c r="D133" s="36"/>
      <c r="E133" s="36"/>
    </row>
    <row r="134" spans="2:5" ht="15">
      <c r="B134" s="36"/>
      <c r="C134" s="37"/>
      <c r="D134" s="36"/>
      <c r="E134" s="36"/>
    </row>
    <row r="135" spans="2:5" ht="15">
      <c r="B135" s="36"/>
      <c r="C135" s="37"/>
      <c r="D135" s="36"/>
      <c r="E135" s="36"/>
    </row>
    <row r="136" spans="2:5" ht="15">
      <c r="B136" s="36"/>
      <c r="C136" s="37"/>
      <c r="D136" s="36"/>
      <c r="E136" s="36"/>
    </row>
    <row r="137" spans="2:5" ht="15">
      <c r="B137" s="36"/>
      <c r="C137" s="37"/>
      <c r="D137" s="36"/>
      <c r="E137" s="36"/>
    </row>
    <row r="138" spans="2:5" ht="15">
      <c r="B138" s="36"/>
      <c r="C138" s="37"/>
      <c r="D138" s="36"/>
      <c r="E138" s="36"/>
    </row>
    <row r="139" spans="2:5" ht="15">
      <c r="B139" s="36"/>
      <c r="C139" s="37"/>
      <c r="D139" s="36"/>
      <c r="E139" s="36"/>
    </row>
    <row r="140" spans="2:5" ht="15">
      <c r="B140" s="36"/>
      <c r="C140" s="37"/>
      <c r="D140" s="36"/>
      <c r="E140" s="36"/>
    </row>
  </sheetData>
  <sheetProtection sheet="1" selectLockedCells="1" selectUnlockedCells="1"/>
  <mergeCells count="23">
    <mergeCell ref="B7:B8"/>
    <mergeCell ref="C7:C8"/>
    <mergeCell ref="D7:D8"/>
    <mergeCell ref="B9:B12"/>
    <mergeCell ref="C9:C12"/>
    <mergeCell ref="D9:D12"/>
    <mergeCell ref="B13:B16"/>
    <mergeCell ref="C13:C16"/>
    <mergeCell ref="D13:D16"/>
    <mergeCell ref="B17:B18"/>
    <mergeCell ref="C17:C18"/>
    <mergeCell ref="D17:D18"/>
    <mergeCell ref="B43:E43"/>
    <mergeCell ref="B24:B25"/>
    <mergeCell ref="C24:C25"/>
    <mergeCell ref="D24:D25"/>
    <mergeCell ref="B26:B27"/>
    <mergeCell ref="C26:C27"/>
    <mergeCell ref="D26:D27"/>
    <mergeCell ref="B28:B29"/>
    <mergeCell ref="C28:C29"/>
    <mergeCell ref="D28:D29"/>
    <mergeCell ref="B35:E35"/>
  </mergeCells>
  <pageMargins left="0.70866141732283472" right="0.70866141732283472" top="0.74803149606299213" bottom="0.74803149606299213" header="0.31496062992125984" footer="0.31496062992125984"/>
  <pageSetup paperSize="256" fitToHeight="0" orientation="landscape" r:id="rId1"/>
  <headerFooter>
    <oddHeader>&amp;CSC21 - Business Excellence Self Assessment Questionnaire (Bronze Level)</oddHeader>
    <oddFooter>&amp;LSC21&amp;RPDQ SIG</oddFooter>
  </headerFooter>
  <rowBreaks count="2" manualBreakCount="2">
    <brk id="19" max="5" man="1"/>
    <brk id="31" max="5" man="1"/>
  </rowBreaks>
  <colBreaks count="1" manualBreakCount="1">
    <brk id="4" max="49"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59999389629810485"/>
    <pageSetUpPr fitToPage="1"/>
  </sheetPr>
  <dimension ref="B1:P34"/>
  <sheetViews>
    <sheetView showGridLines="0" showRuler="0" zoomScale="110" zoomScaleNormal="110" workbookViewId="0">
      <selection activeCell="B28" sqref="B28:G28"/>
    </sheetView>
  </sheetViews>
  <sheetFormatPr defaultRowHeight="15"/>
  <cols>
    <col min="1" max="1" width="2.140625" style="1" customWidth="1"/>
    <col min="2" max="2" width="71.42578125" style="1" customWidth="1"/>
    <col min="3" max="7" width="3.140625" style="1" customWidth="1"/>
    <col min="8" max="8" width="0.28515625" style="1" customWidth="1"/>
    <col min="9" max="10" width="3.140625" style="12" hidden="1" customWidth="1"/>
    <col min="11" max="11" width="2" style="12" hidden="1" customWidth="1"/>
    <col min="12" max="12" width="2.140625" style="1" customWidth="1"/>
    <col min="13" max="13" width="4" style="1" customWidth="1"/>
    <col min="14" max="14" width="9.140625" style="1" customWidth="1"/>
    <col min="15" max="16384" width="9.140625" style="1"/>
  </cols>
  <sheetData>
    <row r="1" spans="2:16" ht="7.5" customHeight="1"/>
    <row r="2" spans="2:16" s="44" customFormat="1" ht="20.25">
      <c r="B2" s="43" t="s">
        <v>80</v>
      </c>
      <c r="C2" s="43"/>
      <c r="D2" s="43"/>
      <c r="E2" s="43"/>
      <c r="F2" s="43"/>
      <c r="G2" s="43"/>
    </row>
    <row r="3" spans="2:16" s="42" customFormat="1" ht="7.5" customHeight="1"/>
    <row r="4" spans="2:16" ht="187.5" customHeight="1">
      <c r="B4" s="122" t="s">
        <v>70</v>
      </c>
      <c r="C4" s="122"/>
      <c r="D4" s="122"/>
      <c r="E4" s="122"/>
      <c r="F4" s="122"/>
      <c r="G4" s="122"/>
      <c r="H4" s="7"/>
      <c r="I4" s="18" t="s">
        <v>9</v>
      </c>
      <c r="J4" s="18" t="s">
        <v>5</v>
      </c>
      <c r="K4" s="19" t="s">
        <v>10</v>
      </c>
    </row>
    <row r="5" spans="2:16" ht="6" customHeight="1">
      <c r="B5" s="9"/>
      <c r="C5" s="9"/>
      <c r="D5" s="9"/>
      <c r="E5" s="9"/>
      <c r="F5" s="9"/>
      <c r="G5" s="9"/>
      <c r="H5" s="7"/>
      <c r="I5" s="13"/>
      <c r="J5" s="13"/>
      <c r="K5" s="11"/>
    </row>
    <row r="6" spans="2:16">
      <c r="B6" s="111" t="s">
        <v>59</v>
      </c>
      <c r="C6" s="8" t="s">
        <v>1</v>
      </c>
      <c r="D6" s="8" t="s">
        <v>0</v>
      </c>
      <c r="E6" s="8" t="s">
        <v>2</v>
      </c>
      <c r="F6" s="8" t="s">
        <v>3</v>
      </c>
      <c r="G6" s="8" t="s">
        <v>4</v>
      </c>
      <c r="H6" s="3"/>
      <c r="I6" s="14"/>
      <c r="J6" s="11"/>
      <c r="K6" s="11"/>
    </row>
    <row r="7" spans="2:16" ht="15.75" customHeight="1">
      <c r="B7" s="112"/>
      <c r="C7" s="27"/>
      <c r="D7" s="27"/>
      <c r="E7" s="27"/>
      <c r="F7" s="27"/>
      <c r="G7" s="27"/>
      <c r="H7" s="39"/>
      <c r="I7" s="20">
        <v>0</v>
      </c>
      <c r="J7" s="21">
        <f>IF(I7=5,75,IF(I7=4,50,IF(I7=3,25,IF(I7=2,10,0))))</f>
        <v>0</v>
      </c>
      <c r="K7" s="22" t="str">
        <f>IF(J7=75,"A",IF(J7=50,"B",IF(J7=25,"C",IF(J7=10,"D","E"))))</f>
        <v>E</v>
      </c>
    </row>
    <row r="8" spans="2:16" ht="45" customHeight="1">
      <c r="B8" s="123" t="s">
        <v>64</v>
      </c>
      <c r="C8" s="123"/>
      <c r="D8" s="123"/>
      <c r="E8" s="123"/>
      <c r="F8" s="123"/>
      <c r="G8" s="123"/>
      <c r="H8" s="4"/>
      <c r="I8" s="16"/>
      <c r="J8" s="15"/>
      <c r="K8" s="11"/>
      <c r="P8" s="100"/>
    </row>
    <row r="9" spans="2:16">
      <c r="B9" s="116" t="s">
        <v>33</v>
      </c>
      <c r="C9" s="117"/>
      <c r="D9" s="117"/>
      <c r="E9" s="117"/>
      <c r="F9" s="117"/>
      <c r="G9" s="118"/>
      <c r="H9" s="5"/>
      <c r="I9" s="17"/>
      <c r="J9" s="11"/>
      <c r="K9" s="11"/>
      <c r="P9" s="100"/>
    </row>
    <row r="10" spans="2:16" ht="30" customHeight="1">
      <c r="B10" s="119"/>
      <c r="C10" s="120"/>
      <c r="D10" s="120"/>
      <c r="E10" s="120"/>
      <c r="F10" s="120"/>
      <c r="G10" s="121"/>
      <c r="H10" s="6"/>
      <c r="I10" s="11"/>
      <c r="J10" s="11"/>
      <c r="K10" s="11"/>
      <c r="P10" s="100"/>
    </row>
    <row r="11" spans="2:16" ht="6" customHeight="1">
      <c r="B11" s="9"/>
      <c r="C11" s="9"/>
      <c r="D11" s="9"/>
      <c r="E11" s="9"/>
      <c r="F11" s="9"/>
      <c r="G11" s="9"/>
      <c r="H11" s="6"/>
      <c r="I11" s="11"/>
      <c r="J11" s="11"/>
      <c r="K11" s="11"/>
      <c r="P11" s="100"/>
    </row>
    <row r="12" spans="2:16">
      <c r="B12" s="125" t="s">
        <v>60</v>
      </c>
      <c r="C12" s="8" t="s">
        <v>1</v>
      </c>
      <c r="D12" s="8" t="s">
        <v>0</v>
      </c>
      <c r="E12" s="8" t="s">
        <v>2</v>
      </c>
      <c r="F12" s="8" t="s">
        <v>3</v>
      </c>
      <c r="G12" s="8" t="s">
        <v>4</v>
      </c>
      <c r="P12" s="100"/>
    </row>
    <row r="13" spans="2:16" ht="15.75" customHeight="1">
      <c r="B13" s="125"/>
      <c r="C13" s="27"/>
      <c r="D13" s="27"/>
      <c r="E13" s="27"/>
      <c r="F13" s="27"/>
      <c r="G13" s="27"/>
      <c r="I13" s="20">
        <v>0</v>
      </c>
      <c r="J13" s="23">
        <f>IF(I13=5,75,IF(I13=4,50,IF(I13=3,25,IF(I13=2,10,0))))</f>
        <v>0</v>
      </c>
      <c r="K13" s="22" t="str">
        <f>IF(J13=75,"A",IF(J13=50,"B",IF(J13=25,"C",IF(J13=10,"D","E"))))</f>
        <v>E</v>
      </c>
    </row>
    <row r="14" spans="2:16" ht="69" customHeight="1">
      <c r="B14" s="124" t="s">
        <v>65</v>
      </c>
      <c r="C14" s="124"/>
      <c r="D14" s="124"/>
      <c r="E14" s="124"/>
      <c r="F14" s="124"/>
      <c r="G14" s="124"/>
    </row>
    <row r="15" spans="2:16">
      <c r="B15" s="116" t="s">
        <v>33</v>
      </c>
      <c r="C15" s="117"/>
      <c r="D15" s="117"/>
      <c r="E15" s="117"/>
      <c r="F15" s="117"/>
      <c r="G15" s="118"/>
      <c r="H15" s="5"/>
      <c r="I15" s="17"/>
      <c r="J15" s="11"/>
      <c r="K15" s="11"/>
    </row>
    <row r="16" spans="2:16" ht="30" customHeight="1">
      <c r="B16" s="119"/>
      <c r="C16" s="120"/>
      <c r="D16" s="120"/>
      <c r="E16" s="120"/>
      <c r="F16" s="120"/>
      <c r="G16" s="121"/>
      <c r="H16" s="6"/>
      <c r="I16" s="11"/>
      <c r="J16" s="11"/>
      <c r="K16" s="11"/>
    </row>
    <row r="17" spans="2:11" ht="6" customHeight="1">
      <c r="B17" s="9"/>
      <c r="C17" s="9"/>
      <c r="D17" s="9"/>
      <c r="E17" s="9"/>
      <c r="F17" s="9"/>
      <c r="G17" s="9"/>
      <c r="H17" s="6"/>
      <c r="I17" s="11"/>
      <c r="J17" s="11"/>
      <c r="K17" s="11"/>
    </row>
    <row r="18" spans="2:11">
      <c r="B18" s="125" t="s">
        <v>61</v>
      </c>
      <c r="C18" s="8" t="s">
        <v>1</v>
      </c>
      <c r="D18" s="8" t="s">
        <v>0</v>
      </c>
      <c r="E18" s="8" t="s">
        <v>2</v>
      </c>
      <c r="F18" s="8" t="s">
        <v>3</v>
      </c>
      <c r="G18" s="8" t="s">
        <v>4</v>
      </c>
    </row>
    <row r="19" spans="2:11" ht="15.75" customHeight="1">
      <c r="B19" s="125"/>
      <c r="C19" s="27"/>
      <c r="D19" s="27"/>
      <c r="E19" s="27"/>
      <c r="F19" s="27"/>
      <c r="G19" s="27"/>
      <c r="I19" s="20">
        <v>0</v>
      </c>
      <c r="J19" s="23">
        <f>IF(I19=5,75,IF(I19=4,50,IF(I19=3,25,IF(I19=2,10,0))))</f>
        <v>0</v>
      </c>
      <c r="K19" s="22" t="str">
        <f>IF(J19=75,"A",IF(J19=50,"B",IF(J19=25,"C",IF(J19=10,"D","E"))))</f>
        <v>E</v>
      </c>
    </row>
    <row r="20" spans="2:11" ht="66" customHeight="1">
      <c r="B20" s="124" t="s">
        <v>66</v>
      </c>
      <c r="C20" s="124"/>
      <c r="D20" s="124"/>
      <c r="E20" s="124"/>
      <c r="F20" s="124"/>
      <c r="G20" s="124"/>
    </row>
    <row r="21" spans="2:11">
      <c r="B21" s="116" t="s">
        <v>34</v>
      </c>
      <c r="C21" s="117"/>
      <c r="D21" s="117"/>
      <c r="E21" s="117"/>
      <c r="F21" s="117"/>
      <c r="G21" s="118"/>
    </row>
    <row r="22" spans="2:11" ht="30" customHeight="1">
      <c r="B22" s="119"/>
      <c r="C22" s="120"/>
      <c r="D22" s="120"/>
      <c r="E22" s="120"/>
      <c r="F22" s="120"/>
      <c r="G22" s="121"/>
    </row>
    <row r="23" spans="2:11" ht="6" customHeight="1">
      <c r="B23" s="9"/>
      <c r="C23" s="9"/>
      <c r="D23" s="9"/>
      <c r="E23" s="9"/>
      <c r="F23" s="9"/>
      <c r="G23" s="9"/>
    </row>
    <row r="24" spans="2:11">
      <c r="B24" s="111" t="s">
        <v>62</v>
      </c>
      <c r="C24" s="8" t="s">
        <v>1</v>
      </c>
      <c r="D24" s="8" t="s">
        <v>0</v>
      </c>
      <c r="E24" s="8" t="s">
        <v>2</v>
      </c>
      <c r="F24" s="8" t="s">
        <v>3</v>
      </c>
      <c r="G24" s="8" t="s">
        <v>4</v>
      </c>
    </row>
    <row r="25" spans="2:11" ht="15.75" customHeight="1">
      <c r="B25" s="112"/>
      <c r="C25" s="27"/>
      <c r="D25" s="27"/>
      <c r="E25" s="27"/>
      <c r="F25" s="27"/>
      <c r="G25" s="27"/>
      <c r="I25" s="20">
        <v>0</v>
      </c>
      <c r="J25" s="23">
        <f>IF(I25=5,75,IF(I25=4,50,IF(I25=3,25,IF(I25=2,10,0))))</f>
        <v>0</v>
      </c>
      <c r="K25" s="22" t="str">
        <f>IF(J25=75,"A",IF(J25=50,"B",IF(J25=25,"C",IF(J25=10,"D","E"))))</f>
        <v>E</v>
      </c>
    </row>
    <row r="26" spans="2:11" ht="41.25" customHeight="1">
      <c r="B26" s="113" t="s">
        <v>67</v>
      </c>
      <c r="C26" s="114"/>
      <c r="D26" s="114"/>
      <c r="E26" s="114"/>
      <c r="F26" s="114"/>
      <c r="G26" s="115"/>
    </row>
    <row r="27" spans="2:11">
      <c r="B27" s="116" t="s">
        <v>34</v>
      </c>
      <c r="C27" s="117"/>
      <c r="D27" s="117"/>
      <c r="E27" s="117"/>
      <c r="F27" s="117"/>
      <c r="G27" s="118"/>
    </row>
    <row r="28" spans="2:11" ht="30" customHeight="1">
      <c r="B28" s="119"/>
      <c r="C28" s="120"/>
      <c r="D28" s="120"/>
      <c r="E28" s="120"/>
      <c r="F28" s="120"/>
      <c r="G28" s="121"/>
    </row>
    <row r="29" spans="2:11" ht="6" customHeight="1">
      <c r="B29" s="9"/>
      <c r="C29" s="9"/>
      <c r="D29" s="9"/>
      <c r="E29" s="9"/>
      <c r="F29" s="9"/>
      <c r="G29" s="9"/>
    </row>
    <row r="30" spans="2:11">
      <c r="B30" s="111" t="s">
        <v>63</v>
      </c>
      <c r="C30" s="8" t="s">
        <v>1</v>
      </c>
      <c r="D30" s="8" t="s">
        <v>0</v>
      </c>
      <c r="E30" s="8" t="s">
        <v>2</v>
      </c>
      <c r="F30" s="8" t="s">
        <v>3</v>
      </c>
      <c r="G30" s="8" t="s">
        <v>4</v>
      </c>
    </row>
    <row r="31" spans="2:11" ht="15.75" customHeight="1">
      <c r="B31" s="112"/>
      <c r="C31" s="27"/>
      <c r="D31" s="27"/>
      <c r="E31" s="27"/>
      <c r="F31" s="27"/>
      <c r="G31" s="27"/>
      <c r="I31" s="20">
        <v>0</v>
      </c>
      <c r="J31" s="21">
        <f>IF(I31=5,75,IF(I31=4,50,IF(I31=3,25,IF(I31=2,10,0))))</f>
        <v>0</v>
      </c>
      <c r="K31" s="22" t="str">
        <f>IF(J31=75,"A",IF(J31=50,"B",IF(J31=25,"C",IF(J31=10,"D","E"))))</f>
        <v>E</v>
      </c>
    </row>
    <row r="32" spans="2:11" ht="55.5" customHeight="1">
      <c r="B32" s="113" t="s">
        <v>68</v>
      </c>
      <c r="C32" s="114"/>
      <c r="D32" s="114"/>
      <c r="E32" s="114"/>
      <c r="F32" s="114"/>
      <c r="G32" s="115"/>
    </row>
    <row r="33" spans="2:7">
      <c r="B33" s="116" t="s">
        <v>34</v>
      </c>
      <c r="C33" s="117"/>
      <c r="D33" s="117"/>
      <c r="E33" s="117"/>
      <c r="F33" s="117"/>
      <c r="G33" s="118"/>
    </row>
    <row r="34" spans="2:7" ht="30" customHeight="1">
      <c r="B34" s="119"/>
      <c r="C34" s="120"/>
      <c r="D34" s="120"/>
      <c r="E34" s="120"/>
      <c r="F34" s="120"/>
      <c r="G34" s="121"/>
    </row>
  </sheetData>
  <sheetProtection sheet="1" objects="1" scenarios="1" formatRows="0" selectLockedCells="1"/>
  <mergeCells count="21">
    <mergeCell ref="B21:G21"/>
    <mergeCell ref="B4:G4"/>
    <mergeCell ref="B6:B7"/>
    <mergeCell ref="B8:G8"/>
    <mergeCell ref="B14:G14"/>
    <mergeCell ref="B20:G20"/>
    <mergeCell ref="B10:G10"/>
    <mergeCell ref="B9:G9"/>
    <mergeCell ref="B12:B13"/>
    <mergeCell ref="B15:G15"/>
    <mergeCell ref="B16:G16"/>
    <mergeCell ref="B18:B19"/>
    <mergeCell ref="B30:B31"/>
    <mergeCell ref="B32:G32"/>
    <mergeCell ref="B33:G33"/>
    <mergeCell ref="B34:G34"/>
    <mergeCell ref="B22:G22"/>
    <mergeCell ref="B24:B25"/>
    <mergeCell ref="B26:G26"/>
    <mergeCell ref="B27:G27"/>
    <mergeCell ref="B28:G28"/>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07" r:id="rId4" name="Option Button 83">
              <controlPr locked="0" defaultSize="0" autoFill="0" autoLine="0" autoPict="0">
                <anchor moveWithCells="1">
                  <from>
                    <xdr:col>2</xdr:col>
                    <xdr:colOff>9525</xdr:colOff>
                    <xdr:row>6</xdr:row>
                    <xdr:rowOff>19050</xdr:rowOff>
                  </from>
                  <to>
                    <xdr:col>2</xdr:col>
                    <xdr:colOff>190500</xdr:colOff>
                    <xdr:row>6</xdr:row>
                    <xdr:rowOff>180975</xdr:rowOff>
                  </to>
                </anchor>
              </controlPr>
            </control>
          </mc:Choice>
        </mc:AlternateContent>
        <mc:AlternateContent xmlns:mc="http://schemas.openxmlformats.org/markup-compatibility/2006">
          <mc:Choice Requires="x14">
            <control shapeId="1112" r:id="rId5" name="Group Box 88">
              <controlPr defaultSize="0" autoFill="0" autoPict="0">
                <anchor moveWithCells="1">
                  <from>
                    <xdr:col>2</xdr:col>
                    <xdr:colOff>0</xdr:colOff>
                    <xdr:row>5</xdr:row>
                    <xdr:rowOff>190500</xdr:rowOff>
                  </from>
                  <to>
                    <xdr:col>6</xdr:col>
                    <xdr:colOff>200025</xdr:colOff>
                    <xdr:row>7</xdr:row>
                    <xdr:rowOff>0</xdr:rowOff>
                  </to>
                </anchor>
              </controlPr>
            </control>
          </mc:Choice>
        </mc:AlternateContent>
        <mc:AlternateContent xmlns:mc="http://schemas.openxmlformats.org/markup-compatibility/2006">
          <mc:Choice Requires="x14">
            <control shapeId="1113" r:id="rId6" name="Option Button 89">
              <controlPr locked="0" defaultSize="0" autoFill="0" autoLine="0" autoPict="0">
                <anchor moveWithCells="1">
                  <from>
                    <xdr:col>3</xdr:col>
                    <xdr:colOff>9525</xdr:colOff>
                    <xdr:row>6</xdr:row>
                    <xdr:rowOff>19050</xdr:rowOff>
                  </from>
                  <to>
                    <xdr:col>3</xdr:col>
                    <xdr:colOff>190500</xdr:colOff>
                    <xdr:row>6</xdr:row>
                    <xdr:rowOff>180975</xdr:rowOff>
                  </to>
                </anchor>
              </controlPr>
            </control>
          </mc:Choice>
        </mc:AlternateContent>
        <mc:AlternateContent xmlns:mc="http://schemas.openxmlformats.org/markup-compatibility/2006">
          <mc:Choice Requires="x14">
            <control shapeId="1114" r:id="rId7" name="Option Button 90">
              <controlPr locked="0" defaultSize="0" autoFill="0" autoLine="0" autoPict="0">
                <anchor moveWithCells="1">
                  <from>
                    <xdr:col>4</xdr:col>
                    <xdr:colOff>19050</xdr:colOff>
                    <xdr:row>6</xdr:row>
                    <xdr:rowOff>19050</xdr:rowOff>
                  </from>
                  <to>
                    <xdr:col>4</xdr:col>
                    <xdr:colOff>190500</xdr:colOff>
                    <xdr:row>6</xdr:row>
                    <xdr:rowOff>180975</xdr:rowOff>
                  </to>
                </anchor>
              </controlPr>
            </control>
          </mc:Choice>
        </mc:AlternateContent>
        <mc:AlternateContent xmlns:mc="http://schemas.openxmlformats.org/markup-compatibility/2006">
          <mc:Choice Requires="x14">
            <control shapeId="1115" r:id="rId8" name="Option Button 91">
              <controlPr locked="0" defaultSize="0" autoFill="0" autoLine="0" autoPict="0">
                <anchor moveWithCells="1">
                  <from>
                    <xdr:col>5</xdr:col>
                    <xdr:colOff>9525</xdr:colOff>
                    <xdr:row>6</xdr:row>
                    <xdr:rowOff>19050</xdr:rowOff>
                  </from>
                  <to>
                    <xdr:col>5</xdr:col>
                    <xdr:colOff>190500</xdr:colOff>
                    <xdr:row>6</xdr:row>
                    <xdr:rowOff>180975</xdr:rowOff>
                  </to>
                </anchor>
              </controlPr>
            </control>
          </mc:Choice>
        </mc:AlternateContent>
        <mc:AlternateContent xmlns:mc="http://schemas.openxmlformats.org/markup-compatibility/2006">
          <mc:Choice Requires="x14">
            <control shapeId="1116" r:id="rId9" name="Option Button 92">
              <controlPr locked="0" defaultSize="0" autoFill="0" autoLine="0" autoPict="0">
                <anchor moveWithCells="1">
                  <from>
                    <xdr:col>6</xdr:col>
                    <xdr:colOff>0</xdr:colOff>
                    <xdr:row>6</xdr:row>
                    <xdr:rowOff>19050</xdr:rowOff>
                  </from>
                  <to>
                    <xdr:col>6</xdr:col>
                    <xdr:colOff>180975</xdr:colOff>
                    <xdr:row>6</xdr:row>
                    <xdr:rowOff>180975</xdr:rowOff>
                  </to>
                </anchor>
              </controlPr>
            </control>
          </mc:Choice>
        </mc:AlternateContent>
        <mc:AlternateContent xmlns:mc="http://schemas.openxmlformats.org/markup-compatibility/2006">
          <mc:Choice Requires="x14">
            <control shapeId="1117" r:id="rId10" name="Option Button 93">
              <controlPr locked="0" defaultSize="0" autoFill="0" autoLine="0" autoPict="0">
                <anchor moveWithCells="1">
                  <from>
                    <xdr:col>2</xdr:col>
                    <xdr:colOff>9525</xdr:colOff>
                    <xdr:row>12</xdr:row>
                    <xdr:rowOff>19050</xdr:rowOff>
                  </from>
                  <to>
                    <xdr:col>2</xdr:col>
                    <xdr:colOff>190500</xdr:colOff>
                    <xdr:row>12</xdr:row>
                    <xdr:rowOff>180975</xdr:rowOff>
                  </to>
                </anchor>
              </controlPr>
            </control>
          </mc:Choice>
        </mc:AlternateContent>
        <mc:AlternateContent xmlns:mc="http://schemas.openxmlformats.org/markup-compatibility/2006">
          <mc:Choice Requires="x14">
            <control shapeId="1119" r:id="rId11" name="Option Button 95">
              <controlPr locked="0" defaultSize="0" autoFill="0" autoLine="0" autoPict="0">
                <anchor moveWithCells="1">
                  <from>
                    <xdr:col>3</xdr:col>
                    <xdr:colOff>9525</xdr:colOff>
                    <xdr:row>12</xdr:row>
                    <xdr:rowOff>19050</xdr:rowOff>
                  </from>
                  <to>
                    <xdr:col>3</xdr:col>
                    <xdr:colOff>190500</xdr:colOff>
                    <xdr:row>12</xdr:row>
                    <xdr:rowOff>180975</xdr:rowOff>
                  </to>
                </anchor>
              </controlPr>
            </control>
          </mc:Choice>
        </mc:AlternateContent>
        <mc:AlternateContent xmlns:mc="http://schemas.openxmlformats.org/markup-compatibility/2006">
          <mc:Choice Requires="x14">
            <control shapeId="1120" r:id="rId12" name="Option Button 96">
              <controlPr locked="0" defaultSize="0" autoFill="0" autoLine="0" autoPict="0">
                <anchor moveWithCells="1">
                  <from>
                    <xdr:col>4</xdr:col>
                    <xdr:colOff>19050</xdr:colOff>
                    <xdr:row>12</xdr:row>
                    <xdr:rowOff>19050</xdr:rowOff>
                  </from>
                  <to>
                    <xdr:col>4</xdr:col>
                    <xdr:colOff>190500</xdr:colOff>
                    <xdr:row>12</xdr:row>
                    <xdr:rowOff>180975</xdr:rowOff>
                  </to>
                </anchor>
              </controlPr>
            </control>
          </mc:Choice>
        </mc:AlternateContent>
        <mc:AlternateContent xmlns:mc="http://schemas.openxmlformats.org/markup-compatibility/2006">
          <mc:Choice Requires="x14">
            <control shapeId="1121" r:id="rId13" name="Option Button 97">
              <controlPr locked="0" defaultSize="0" autoFill="0" autoLine="0" autoPict="0">
                <anchor moveWithCells="1">
                  <from>
                    <xdr:col>5</xdr:col>
                    <xdr:colOff>9525</xdr:colOff>
                    <xdr:row>12</xdr:row>
                    <xdr:rowOff>19050</xdr:rowOff>
                  </from>
                  <to>
                    <xdr:col>5</xdr:col>
                    <xdr:colOff>190500</xdr:colOff>
                    <xdr:row>12</xdr:row>
                    <xdr:rowOff>180975</xdr:rowOff>
                  </to>
                </anchor>
              </controlPr>
            </control>
          </mc:Choice>
        </mc:AlternateContent>
        <mc:AlternateContent xmlns:mc="http://schemas.openxmlformats.org/markup-compatibility/2006">
          <mc:Choice Requires="x14">
            <control shapeId="1122" r:id="rId14" name="Option Button 98">
              <controlPr locked="0" defaultSize="0" autoFill="0" autoLine="0" autoPict="0">
                <anchor moveWithCells="1">
                  <from>
                    <xdr:col>6</xdr:col>
                    <xdr:colOff>9525</xdr:colOff>
                    <xdr:row>12</xdr:row>
                    <xdr:rowOff>19050</xdr:rowOff>
                  </from>
                  <to>
                    <xdr:col>6</xdr:col>
                    <xdr:colOff>190500</xdr:colOff>
                    <xdr:row>12</xdr:row>
                    <xdr:rowOff>180975</xdr:rowOff>
                  </to>
                </anchor>
              </controlPr>
            </control>
          </mc:Choice>
        </mc:AlternateContent>
        <mc:AlternateContent xmlns:mc="http://schemas.openxmlformats.org/markup-compatibility/2006">
          <mc:Choice Requires="x14">
            <control shapeId="1124" r:id="rId15" name="Option Button 100">
              <controlPr locked="0" defaultSize="0" autoFill="0" autoLine="0" autoPict="0">
                <anchor moveWithCells="1">
                  <from>
                    <xdr:col>2</xdr:col>
                    <xdr:colOff>19050</xdr:colOff>
                    <xdr:row>18</xdr:row>
                    <xdr:rowOff>19050</xdr:rowOff>
                  </from>
                  <to>
                    <xdr:col>2</xdr:col>
                    <xdr:colOff>200025</xdr:colOff>
                    <xdr:row>18</xdr:row>
                    <xdr:rowOff>180975</xdr:rowOff>
                  </to>
                </anchor>
              </controlPr>
            </control>
          </mc:Choice>
        </mc:AlternateContent>
        <mc:AlternateContent xmlns:mc="http://schemas.openxmlformats.org/markup-compatibility/2006">
          <mc:Choice Requires="x14">
            <control shapeId="1126" r:id="rId16" name="Option Button 102">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1127" r:id="rId17" name="Option Button 103">
              <controlPr locked="0" defaultSize="0" autoFill="0" autoLine="0" autoPict="0">
                <anchor moveWithCells="1">
                  <from>
                    <xdr:col>4</xdr:col>
                    <xdr:colOff>19050</xdr:colOff>
                    <xdr:row>18</xdr:row>
                    <xdr:rowOff>19050</xdr:rowOff>
                  </from>
                  <to>
                    <xdr:col>4</xdr:col>
                    <xdr:colOff>190500</xdr:colOff>
                    <xdr:row>18</xdr:row>
                    <xdr:rowOff>180975</xdr:rowOff>
                  </to>
                </anchor>
              </controlPr>
            </control>
          </mc:Choice>
        </mc:AlternateContent>
        <mc:AlternateContent xmlns:mc="http://schemas.openxmlformats.org/markup-compatibility/2006">
          <mc:Choice Requires="x14">
            <control shapeId="1128" r:id="rId18" name="Option Button 104">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1129" r:id="rId19" name="Option Button 105">
              <controlPr locked="0" defaultSize="0" autoFill="0" autoLine="0" autoPict="0">
                <anchor moveWithCells="1">
                  <from>
                    <xdr:col>6</xdr:col>
                    <xdr:colOff>0</xdr:colOff>
                    <xdr:row>18</xdr:row>
                    <xdr:rowOff>19050</xdr:rowOff>
                  </from>
                  <to>
                    <xdr:col>6</xdr:col>
                    <xdr:colOff>180975</xdr:colOff>
                    <xdr:row>18</xdr:row>
                    <xdr:rowOff>180975</xdr:rowOff>
                  </to>
                </anchor>
              </controlPr>
            </control>
          </mc:Choice>
        </mc:AlternateContent>
        <mc:AlternateContent xmlns:mc="http://schemas.openxmlformats.org/markup-compatibility/2006">
          <mc:Choice Requires="x14">
            <control shapeId="1130" r:id="rId20" name="Option Button 106">
              <controlPr locked="0" defaultSize="0" autoFill="0" autoLine="0" autoPict="0">
                <anchor moveWithCells="1">
                  <from>
                    <xdr:col>2</xdr:col>
                    <xdr:colOff>9525</xdr:colOff>
                    <xdr:row>24</xdr:row>
                    <xdr:rowOff>9525</xdr:rowOff>
                  </from>
                  <to>
                    <xdr:col>2</xdr:col>
                    <xdr:colOff>190500</xdr:colOff>
                    <xdr:row>24</xdr:row>
                    <xdr:rowOff>180975</xdr:rowOff>
                  </to>
                </anchor>
              </controlPr>
            </control>
          </mc:Choice>
        </mc:AlternateContent>
        <mc:AlternateContent xmlns:mc="http://schemas.openxmlformats.org/markup-compatibility/2006">
          <mc:Choice Requires="x14">
            <control shapeId="1131" r:id="rId21" name="Option Button 107">
              <controlPr locked="0" defaultSize="0" autoFill="0" autoLine="0" autoPict="0">
                <anchor moveWithCells="1">
                  <from>
                    <xdr:col>3</xdr:col>
                    <xdr:colOff>9525</xdr:colOff>
                    <xdr:row>24</xdr:row>
                    <xdr:rowOff>9525</xdr:rowOff>
                  </from>
                  <to>
                    <xdr:col>3</xdr:col>
                    <xdr:colOff>190500</xdr:colOff>
                    <xdr:row>24</xdr:row>
                    <xdr:rowOff>180975</xdr:rowOff>
                  </to>
                </anchor>
              </controlPr>
            </control>
          </mc:Choice>
        </mc:AlternateContent>
        <mc:AlternateContent xmlns:mc="http://schemas.openxmlformats.org/markup-compatibility/2006">
          <mc:Choice Requires="x14">
            <control shapeId="1132" r:id="rId22" name="Option Button 108">
              <controlPr locked="0" defaultSize="0" autoFill="0" autoLine="0" autoPict="0">
                <anchor moveWithCells="1">
                  <from>
                    <xdr:col>4</xdr:col>
                    <xdr:colOff>19050</xdr:colOff>
                    <xdr:row>24</xdr:row>
                    <xdr:rowOff>9525</xdr:rowOff>
                  </from>
                  <to>
                    <xdr:col>4</xdr:col>
                    <xdr:colOff>190500</xdr:colOff>
                    <xdr:row>24</xdr:row>
                    <xdr:rowOff>180975</xdr:rowOff>
                  </to>
                </anchor>
              </controlPr>
            </control>
          </mc:Choice>
        </mc:AlternateContent>
        <mc:AlternateContent xmlns:mc="http://schemas.openxmlformats.org/markup-compatibility/2006">
          <mc:Choice Requires="x14">
            <control shapeId="1133" r:id="rId23" name="Option Button 109">
              <controlPr locked="0" defaultSize="0" autoFill="0" autoLine="0" autoPict="0">
                <anchor moveWithCells="1">
                  <from>
                    <xdr:col>5</xdr:col>
                    <xdr:colOff>9525</xdr:colOff>
                    <xdr:row>24</xdr:row>
                    <xdr:rowOff>9525</xdr:rowOff>
                  </from>
                  <to>
                    <xdr:col>5</xdr:col>
                    <xdr:colOff>190500</xdr:colOff>
                    <xdr:row>24</xdr:row>
                    <xdr:rowOff>180975</xdr:rowOff>
                  </to>
                </anchor>
              </controlPr>
            </control>
          </mc:Choice>
        </mc:AlternateContent>
        <mc:AlternateContent xmlns:mc="http://schemas.openxmlformats.org/markup-compatibility/2006">
          <mc:Choice Requires="x14">
            <control shapeId="1134" r:id="rId24" name="Option Button 110">
              <controlPr locked="0" defaultSize="0" autoFill="0" autoLine="0" autoPict="0">
                <anchor moveWithCells="1">
                  <from>
                    <xdr:col>6</xdr:col>
                    <xdr:colOff>0</xdr:colOff>
                    <xdr:row>24</xdr:row>
                    <xdr:rowOff>9525</xdr:rowOff>
                  </from>
                  <to>
                    <xdr:col>6</xdr:col>
                    <xdr:colOff>180975</xdr:colOff>
                    <xdr:row>24</xdr:row>
                    <xdr:rowOff>180975</xdr:rowOff>
                  </to>
                </anchor>
              </controlPr>
            </control>
          </mc:Choice>
        </mc:AlternateContent>
        <mc:AlternateContent xmlns:mc="http://schemas.openxmlformats.org/markup-compatibility/2006">
          <mc:Choice Requires="x14">
            <control shapeId="1152" r:id="rId25" name="Option Button 128">
              <controlPr locked="0" defaultSize="0" autoFill="0" autoLine="0" autoPict="0">
                <anchor moveWithCells="1">
                  <from>
                    <xdr:col>2</xdr:col>
                    <xdr:colOff>9525</xdr:colOff>
                    <xdr:row>30</xdr:row>
                    <xdr:rowOff>19050</xdr:rowOff>
                  </from>
                  <to>
                    <xdr:col>2</xdr:col>
                    <xdr:colOff>190500</xdr:colOff>
                    <xdr:row>30</xdr:row>
                    <xdr:rowOff>180975</xdr:rowOff>
                  </to>
                </anchor>
              </controlPr>
            </control>
          </mc:Choice>
        </mc:AlternateContent>
        <mc:AlternateContent xmlns:mc="http://schemas.openxmlformats.org/markup-compatibility/2006">
          <mc:Choice Requires="x14">
            <control shapeId="1153" r:id="rId26" name="Option Button 129">
              <controlPr locked="0" defaultSize="0" autoFill="0" autoLine="0" autoPict="0">
                <anchor moveWithCells="1">
                  <from>
                    <xdr:col>3</xdr:col>
                    <xdr:colOff>9525</xdr:colOff>
                    <xdr:row>30</xdr:row>
                    <xdr:rowOff>19050</xdr:rowOff>
                  </from>
                  <to>
                    <xdr:col>3</xdr:col>
                    <xdr:colOff>190500</xdr:colOff>
                    <xdr:row>30</xdr:row>
                    <xdr:rowOff>180975</xdr:rowOff>
                  </to>
                </anchor>
              </controlPr>
            </control>
          </mc:Choice>
        </mc:AlternateContent>
        <mc:AlternateContent xmlns:mc="http://schemas.openxmlformats.org/markup-compatibility/2006">
          <mc:Choice Requires="x14">
            <control shapeId="1154" r:id="rId27" name="Option Button 130">
              <controlPr locked="0" defaultSize="0" autoFill="0" autoLine="0" autoPict="0">
                <anchor moveWithCells="1">
                  <from>
                    <xdr:col>4</xdr:col>
                    <xdr:colOff>19050</xdr:colOff>
                    <xdr:row>30</xdr:row>
                    <xdr:rowOff>19050</xdr:rowOff>
                  </from>
                  <to>
                    <xdr:col>4</xdr:col>
                    <xdr:colOff>190500</xdr:colOff>
                    <xdr:row>30</xdr:row>
                    <xdr:rowOff>180975</xdr:rowOff>
                  </to>
                </anchor>
              </controlPr>
            </control>
          </mc:Choice>
        </mc:AlternateContent>
        <mc:AlternateContent xmlns:mc="http://schemas.openxmlformats.org/markup-compatibility/2006">
          <mc:Choice Requires="x14">
            <control shapeId="1155" r:id="rId28" name="Option Button 131">
              <controlPr locked="0" defaultSize="0" autoFill="0" autoLine="0" autoPict="0">
                <anchor moveWithCells="1">
                  <from>
                    <xdr:col>5</xdr:col>
                    <xdr:colOff>9525</xdr:colOff>
                    <xdr:row>30</xdr:row>
                    <xdr:rowOff>19050</xdr:rowOff>
                  </from>
                  <to>
                    <xdr:col>5</xdr:col>
                    <xdr:colOff>190500</xdr:colOff>
                    <xdr:row>30</xdr:row>
                    <xdr:rowOff>180975</xdr:rowOff>
                  </to>
                </anchor>
              </controlPr>
            </control>
          </mc:Choice>
        </mc:AlternateContent>
        <mc:AlternateContent xmlns:mc="http://schemas.openxmlformats.org/markup-compatibility/2006">
          <mc:Choice Requires="x14">
            <control shapeId="1156" r:id="rId29" name="Option Button 132">
              <controlPr locked="0" defaultSize="0" autoFill="0" autoLine="0" autoPict="0">
                <anchor moveWithCells="1">
                  <from>
                    <xdr:col>6</xdr:col>
                    <xdr:colOff>0</xdr:colOff>
                    <xdr:row>30</xdr:row>
                    <xdr:rowOff>19050</xdr:rowOff>
                  </from>
                  <to>
                    <xdr:col>6</xdr:col>
                    <xdr:colOff>180975</xdr:colOff>
                    <xdr:row>30</xdr:row>
                    <xdr:rowOff>180975</xdr:rowOff>
                  </to>
                </anchor>
              </controlPr>
            </control>
          </mc:Choice>
        </mc:AlternateContent>
        <mc:AlternateContent xmlns:mc="http://schemas.openxmlformats.org/markup-compatibility/2006">
          <mc:Choice Requires="x14">
            <control shapeId="1157" r:id="rId30" name="Group Box 133">
              <controlPr defaultSize="0" autoFill="0" autoPict="0">
                <anchor moveWithCells="1">
                  <from>
                    <xdr:col>2</xdr:col>
                    <xdr:colOff>0</xdr:colOff>
                    <xdr:row>12</xdr:row>
                    <xdr:rowOff>0</xdr:rowOff>
                  </from>
                  <to>
                    <xdr:col>6</xdr:col>
                    <xdr:colOff>200025</xdr:colOff>
                    <xdr:row>13</xdr:row>
                    <xdr:rowOff>0</xdr:rowOff>
                  </to>
                </anchor>
              </controlPr>
            </control>
          </mc:Choice>
        </mc:AlternateContent>
        <mc:AlternateContent xmlns:mc="http://schemas.openxmlformats.org/markup-compatibility/2006">
          <mc:Choice Requires="x14">
            <control shapeId="1158" r:id="rId31" name="Group Box 134">
              <controlPr defaultSize="0" autoFill="0" autoPict="0">
                <anchor moveWithCells="1">
                  <from>
                    <xdr:col>2</xdr:col>
                    <xdr:colOff>0</xdr:colOff>
                    <xdr:row>18</xdr:row>
                    <xdr:rowOff>0</xdr:rowOff>
                  </from>
                  <to>
                    <xdr:col>6</xdr:col>
                    <xdr:colOff>200025</xdr:colOff>
                    <xdr:row>19</xdr:row>
                    <xdr:rowOff>0</xdr:rowOff>
                  </to>
                </anchor>
              </controlPr>
            </control>
          </mc:Choice>
        </mc:AlternateContent>
        <mc:AlternateContent xmlns:mc="http://schemas.openxmlformats.org/markup-compatibility/2006">
          <mc:Choice Requires="x14">
            <control shapeId="1159" r:id="rId32" name="Group Box 135">
              <controlPr defaultSize="0" autoFill="0" autoPict="0">
                <anchor moveWithCells="1">
                  <from>
                    <xdr:col>2</xdr:col>
                    <xdr:colOff>0</xdr:colOff>
                    <xdr:row>24</xdr:row>
                    <xdr:rowOff>0</xdr:rowOff>
                  </from>
                  <to>
                    <xdr:col>6</xdr:col>
                    <xdr:colOff>200025</xdr:colOff>
                    <xdr:row>24</xdr:row>
                    <xdr:rowOff>190500</xdr:rowOff>
                  </to>
                </anchor>
              </controlPr>
            </control>
          </mc:Choice>
        </mc:AlternateContent>
        <mc:AlternateContent xmlns:mc="http://schemas.openxmlformats.org/markup-compatibility/2006">
          <mc:Choice Requires="x14">
            <control shapeId="1160" r:id="rId33" name="Group Box 136">
              <controlPr defaultSize="0" autoFill="0" autoPict="0">
                <anchor moveWithCells="1">
                  <from>
                    <xdr:col>2</xdr:col>
                    <xdr:colOff>0</xdr:colOff>
                    <xdr:row>29</xdr:row>
                    <xdr:rowOff>190500</xdr:rowOff>
                  </from>
                  <to>
                    <xdr:col>7</xdr:col>
                    <xdr:colOff>0</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B1:N30"/>
  <sheetViews>
    <sheetView showGridLines="0" showRuler="0" zoomScale="110" zoomScaleNormal="110" workbookViewId="0">
      <selection activeCell="B28" sqref="B28:G28"/>
    </sheetView>
  </sheetViews>
  <sheetFormatPr defaultRowHeight="15"/>
  <cols>
    <col min="1" max="1" width="2.140625" style="1" customWidth="1"/>
    <col min="2" max="2" width="71.42578125" style="1" customWidth="1"/>
    <col min="3" max="7" width="3.140625" style="1" customWidth="1"/>
    <col min="8" max="8" width="0.28515625" style="1" hidden="1" customWidth="1"/>
    <col min="9" max="11" width="3.140625" style="12" hidden="1" customWidth="1"/>
    <col min="12" max="12" width="2.140625" style="1" customWidth="1"/>
    <col min="13" max="13" width="4" style="1" customWidth="1"/>
    <col min="14" max="14" width="9" style="1" customWidth="1"/>
    <col min="15" max="16384" width="9.140625" style="1"/>
  </cols>
  <sheetData>
    <row r="1" spans="2:14" ht="7.5" customHeight="1"/>
    <row r="2" spans="2:14" s="44" customFormat="1" ht="20.25">
      <c r="B2" s="43" t="s">
        <v>79</v>
      </c>
      <c r="C2" s="43"/>
      <c r="D2" s="43"/>
      <c r="E2" s="43"/>
      <c r="F2" s="43"/>
      <c r="G2" s="43"/>
    </row>
    <row r="3" spans="2:14" s="42" customFormat="1" ht="7.5" customHeight="1"/>
    <row r="4" spans="2:14" ht="174" customHeight="1">
      <c r="B4" s="122" t="s">
        <v>69</v>
      </c>
      <c r="C4" s="122"/>
      <c r="D4" s="122"/>
      <c r="E4" s="122"/>
      <c r="F4" s="122"/>
      <c r="G4" s="122"/>
      <c r="H4" s="7"/>
      <c r="I4" s="18" t="s">
        <v>9</v>
      </c>
      <c r="J4" s="18" t="s">
        <v>5</v>
      </c>
      <c r="K4" s="19" t="s">
        <v>10</v>
      </c>
    </row>
    <row r="5" spans="2:14" ht="6" customHeight="1">
      <c r="B5" s="9"/>
      <c r="C5" s="9"/>
      <c r="D5" s="9"/>
      <c r="E5" s="9"/>
      <c r="F5" s="9"/>
      <c r="G5" s="9"/>
      <c r="H5" s="7"/>
      <c r="I5" s="13"/>
      <c r="J5" s="13"/>
      <c r="K5" s="11"/>
    </row>
    <row r="6" spans="2:14">
      <c r="B6" s="111" t="s">
        <v>71</v>
      </c>
      <c r="C6" s="8" t="s">
        <v>1</v>
      </c>
      <c r="D6" s="8" t="s">
        <v>0</v>
      </c>
      <c r="E6" s="8" t="s">
        <v>2</v>
      </c>
      <c r="F6" s="8" t="s">
        <v>3</v>
      </c>
      <c r="G6" s="8" t="s">
        <v>4</v>
      </c>
      <c r="H6" s="3"/>
      <c r="I6" s="14"/>
      <c r="J6" s="11"/>
      <c r="K6" s="11"/>
    </row>
    <row r="7" spans="2:14" ht="15.75" customHeight="1">
      <c r="B7" s="112"/>
      <c r="C7" s="27"/>
      <c r="D7" s="27"/>
      <c r="E7" s="27"/>
      <c r="F7" s="27"/>
      <c r="G7" s="27"/>
      <c r="H7" s="3"/>
      <c r="I7" s="20">
        <v>0</v>
      </c>
      <c r="J7" s="21">
        <f>IF(I7=5,75,IF(I7=4,50,IF(I7=3,25,IF(I7=2,10,0))))</f>
        <v>0</v>
      </c>
      <c r="K7" s="22" t="str">
        <f>IF(J7=75,"A",IF(J7=50,"B",IF(J7=25,"C",IF(J7=10,"D","E"))))</f>
        <v>E</v>
      </c>
      <c r="N7" s="100"/>
    </row>
    <row r="8" spans="2:14" ht="54.75" customHeight="1">
      <c r="B8" s="123" t="s">
        <v>75</v>
      </c>
      <c r="C8" s="123"/>
      <c r="D8" s="123"/>
      <c r="E8" s="123"/>
      <c r="F8" s="123"/>
      <c r="G8" s="123"/>
      <c r="H8" s="4"/>
      <c r="I8" s="16"/>
      <c r="J8" s="15"/>
      <c r="K8" s="11"/>
      <c r="N8" s="102"/>
    </row>
    <row r="9" spans="2:14">
      <c r="B9" s="116" t="s">
        <v>33</v>
      </c>
      <c r="C9" s="117"/>
      <c r="D9" s="117"/>
      <c r="E9" s="117"/>
      <c r="F9" s="117"/>
      <c r="G9" s="118"/>
      <c r="H9" s="5"/>
      <c r="I9" s="17"/>
      <c r="J9" s="11"/>
      <c r="K9" s="11"/>
      <c r="N9" s="101"/>
    </row>
    <row r="10" spans="2:14" ht="30" customHeight="1">
      <c r="B10" s="119"/>
      <c r="C10" s="120"/>
      <c r="D10" s="120"/>
      <c r="E10" s="120"/>
      <c r="F10" s="120"/>
      <c r="G10" s="121"/>
      <c r="H10" s="6"/>
      <c r="I10" s="11"/>
      <c r="J10" s="11"/>
      <c r="K10" s="11"/>
      <c r="N10" s="100"/>
    </row>
    <row r="11" spans="2:14" ht="6" customHeight="1">
      <c r="B11" s="9"/>
      <c r="C11" s="9"/>
      <c r="D11" s="9"/>
      <c r="E11" s="9"/>
      <c r="F11" s="9"/>
      <c r="G11" s="9"/>
      <c r="H11" s="6"/>
      <c r="I11" s="11"/>
      <c r="J11" s="11"/>
      <c r="K11" s="11"/>
    </row>
    <row r="12" spans="2:14">
      <c r="B12" s="126" t="s">
        <v>72</v>
      </c>
      <c r="C12" s="29" t="s">
        <v>1</v>
      </c>
      <c r="D12" s="29" t="s">
        <v>0</v>
      </c>
      <c r="E12" s="29" t="s">
        <v>2</v>
      </c>
      <c r="F12" s="29" t="s">
        <v>3</v>
      </c>
      <c r="G12" s="29" t="s">
        <v>4</v>
      </c>
    </row>
    <row r="13" spans="2:14" ht="15.75" customHeight="1">
      <c r="B13" s="126"/>
      <c r="C13" s="27"/>
      <c r="D13" s="27"/>
      <c r="E13" s="27"/>
      <c r="F13" s="27"/>
      <c r="G13" s="27"/>
      <c r="I13" s="20">
        <v>0</v>
      </c>
      <c r="J13" s="23">
        <f>IF(I13=5,75,IF(I13=4,50,IF(I13=3,25,IF(I13=2,10,0))))</f>
        <v>0</v>
      </c>
      <c r="K13" s="22" t="str">
        <f>IF(J13=75,"A",IF(J13=50,"B",IF(J13=25,"C",IF(J13=10,"D","E"))))</f>
        <v>E</v>
      </c>
    </row>
    <row r="14" spans="2:14" ht="54.75" customHeight="1">
      <c r="B14" s="127" t="s">
        <v>76</v>
      </c>
      <c r="C14" s="127"/>
      <c r="D14" s="127"/>
      <c r="E14" s="127"/>
      <c r="F14" s="127"/>
      <c r="G14" s="127"/>
    </row>
    <row r="15" spans="2:14">
      <c r="B15" s="116" t="s">
        <v>33</v>
      </c>
      <c r="C15" s="117"/>
      <c r="D15" s="117"/>
      <c r="E15" s="117"/>
      <c r="F15" s="117"/>
      <c r="G15" s="118"/>
      <c r="H15" s="5"/>
      <c r="I15" s="17"/>
      <c r="J15" s="11"/>
      <c r="K15" s="11"/>
    </row>
    <row r="16" spans="2:14" ht="30" customHeight="1">
      <c r="B16" s="119"/>
      <c r="C16" s="120"/>
      <c r="D16" s="120"/>
      <c r="E16" s="120"/>
      <c r="F16" s="120"/>
      <c r="G16" s="121"/>
      <c r="H16" s="6"/>
      <c r="I16" s="11"/>
      <c r="J16" s="11"/>
      <c r="K16" s="11"/>
    </row>
    <row r="17" spans="2:11" ht="6" customHeight="1">
      <c r="B17" s="9"/>
      <c r="C17" s="9"/>
      <c r="D17" s="9"/>
      <c r="E17" s="9"/>
      <c r="F17" s="9"/>
      <c r="G17" s="9"/>
      <c r="H17" s="6"/>
      <c r="I17" s="11"/>
      <c r="J17" s="11"/>
      <c r="K17" s="11"/>
    </row>
    <row r="18" spans="2:11">
      <c r="B18" s="126" t="s">
        <v>73</v>
      </c>
      <c r="C18" s="29" t="s">
        <v>1</v>
      </c>
      <c r="D18" s="29" t="s">
        <v>0</v>
      </c>
      <c r="E18" s="29" t="s">
        <v>2</v>
      </c>
      <c r="F18" s="29" t="s">
        <v>3</v>
      </c>
      <c r="G18" s="29" t="s">
        <v>4</v>
      </c>
    </row>
    <row r="19" spans="2:11" ht="15.75" customHeight="1">
      <c r="B19" s="126"/>
      <c r="C19" s="27"/>
      <c r="D19" s="27"/>
      <c r="E19" s="27"/>
      <c r="F19" s="27"/>
      <c r="G19" s="27"/>
      <c r="I19" s="20">
        <v>0</v>
      </c>
      <c r="J19" s="23">
        <f>IF(I19=5,75,IF(I19=4,50,IF(I19=3,25,IF(I19=2,10,0))))</f>
        <v>0</v>
      </c>
      <c r="K19" s="22" t="str">
        <f>IF(J19=75,"A",IF(J19=50,"B",IF(J19=25,"C",IF(J19=10,"D","E"))))</f>
        <v>E</v>
      </c>
    </row>
    <row r="20" spans="2:11" ht="45.75" customHeight="1">
      <c r="B20" s="127" t="s">
        <v>77</v>
      </c>
      <c r="C20" s="127"/>
      <c r="D20" s="127"/>
      <c r="E20" s="127"/>
      <c r="F20" s="127"/>
      <c r="G20" s="127"/>
    </row>
    <row r="21" spans="2:11">
      <c r="B21" s="116" t="s">
        <v>33</v>
      </c>
      <c r="C21" s="117"/>
      <c r="D21" s="117"/>
      <c r="E21" s="117"/>
      <c r="F21" s="117"/>
      <c r="G21" s="118"/>
    </row>
    <row r="22" spans="2:11" ht="30" customHeight="1">
      <c r="B22" s="119"/>
      <c r="C22" s="120"/>
      <c r="D22" s="120"/>
      <c r="E22" s="120"/>
      <c r="F22" s="120"/>
      <c r="G22" s="121"/>
    </row>
    <row r="23" spans="2:11" ht="6" customHeight="1">
      <c r="B23" s="9"/>
      <c r="C23" s="9"/>
      <c r="D23" s="9"/>
      <c r="E23" s="9"/>
      <c r="F23" s="9"/>
      <c r="G23" s="9"/>
    </row>
    <row r="24" spans="2:11">
      <c r="B24" s="111" t="s">
        <v>74</v>
      </c>
      <c r="C24" s="8" t="s">
        <v>1</v>
      </c>
      <c r="D24" s="8" t="s">
        <v>0</v>
      </c>
      <c r="E24" s="8" t="s">
        <v>2</v>
      </c>
      <c r="F24" s="8" t="s">
        <v>3</v>
      </c>
      <c r="G24" s="8" t="s">
        <v>4</v>
      </c>
    </row>
    <row r="25" spans="2:11" ht="15.75" customHeight="1">
      <c r="B25" s="112"/>
      <c r="C25" s="27"/>
      <c r="D25" s="27"/>
      <c r="E25" s="27"/>
      <c r="F25" s="27"/>
      <c r="G25" s="27"/>
      <c r="I25" s="20">
        <v>0</v>
      </c>
      <c r="J25" s="23">
        <f>IF(I25=5,75,IF(I25=4,50,IF(I25=3,25,IF(I25=2,10,0))))</f>
        <v>0</v>
      </c>
      <c r="K25" s="22" t="str">
        <f>IF(J25=75,"A",IF(J25=50,"B",IF(J25=25,"C",IF(J25=10,"D","E"))))</f>
        <v>E</v>
      </c>
    </row>
    <row r="26" spans="2:11" ht="59.25" customHeight="1">
      <c r="B26" s="113" t="s">
        <v>78</v>
      </c>
      <c r="C26" s="114"/>
      <c r="D26" s="114"/>
      <c r="E26" s="114"/>
      <c r="F26" s="114"/>
      <c r="G26" s="115"/>
    </row>
    <row r="27" spans="2:11">
      <c r="B27" s="116" t="s">
        <v>33</v>
      </c>
      <c r="C27" s="117"/>
      <c r="D27" s="117"/>
      <c r="E27" s="117"/>
      <c r="F27" s="117"/>
      <c r="G27" s="118"/>
    </row>
    <row r="28" spans="2:11" ht="30" customHeight="1">
      <c r="B28" s="119"/>
      <c r="C28" s="120"/>
      <c r="D28" s="120"/>
      <c r="E28" s="120"/>
      <c r="F28" s="120"/>
      <c r="G28" s="121"/>
    </row>
    <row r="29" spans="2:11" ht="6" customHeight="1">
      <c r="B29" s="24"/>
      <c r="C29" s="24"/>
      <c r="D29" s="24"/>
      <c r="E29" s="24"/>
      <c r="F29" s="24"/>
      <c r="G29" s="24"/>
    </row>
    <row r="30" spans="2:11">
      <c r="B30" s="2"/>
      <c r="C30" s="2"/>
      <c r="D30" s="2"/>
      <c r="E30" s="2"/>
      <c r="F30" s="2"/>
      <c r="G30" s="2"/>
      <c r="H30" s="2"/>
    </row>
  </sheetData>
  <sheetProtection sheet="1" objects="1" scenarios="1" formatRows="0" selectLockedCells="1"/>
  <mergeCells count="17">
    <mergeCell ref="B28:G28"/>
    <mergeCell ref="B20:G20"/>
    <mergeCell ref="B21:G21"/>
    <mergeCell ref="B22:G22"/>
    <mergeCell ref="B24:B25"/>
    <mergeCell ref="B26:G26"/>
    <mergeCell ref="B27:G27"/>
    <mergeCell ref="B18:B19"/>
    <mergeCell ref="B4:G4"/>
    <mergeCell ref="B6:B7"/>
    <mergeCell ref="B8:G8"/>
    <mergeCell ref="B9:G9"/>
    <mergeCell ref="B10:G10"/>
    <mergeCell ref="B12:B13"/>
    <mergeCell ref="B14:G14"/>
    <mergeCell ref="B15:G15"/>
    <mergeCell ref="B16:G16"/>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locked="0" defaultSize="0" autoFill="0" autoLine="0" autoPict="0">
                <anchor moveWithCells="1">
                  <from>
                    <xdr:col>2</xdr:col>
                    <xdr:colOff>9525</xdr:colOff>
                    <xdr:row>6</xdr:row>
                    <xdr:rowOff>19050</xdr:rowOff>
                  </from>
                  <to>
                    <xdr:col>2</xdr:col>
                    <xdr:colOff>190500</xdr:colOff>
                    <xdr:row>6</xdr:row>
                    <xdr:rowOff>180975</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7171" r:id="rId6" name="Option Button 3">
              <controlPr locked="0" defaultSize="0" autoFill="0" autoLine="0" autoPict="0">
                <anchor moveWithCells="1">
                  <from>
                    <xdr:col>3</xdr:col>
                    <xdr:colOff>9525</xdr:colOff>
                    <xdr:row>6</xdr:row>
                    <xdr:rowOff>19050</xdr:rowOff>
                  </from>
                  <to>
                    <xdr:col>3</xdr:col>
                    <xdr:colOff>190500</xdr:colOff>
                    <xdr:row>6</xdr:row>
                    <xdr:rowOff>180975</xdr:rowOff>
                  </to>
                </anchor>
              </controlPr>
            </control>
          </mc:Choice>
        </mc:AlternateContent>
        <mc:AlternateContent xmlns:mc="http://schemas.openxmlformats.org/markup-compatibility/2006">
          <mc:Choice Requires="x14">
            <control shapeId="7172" r:id="rId7" name="Option Button 4">
              <controlPr locked="0" defaultSize="0" autoFill="0" autoLine="0" autoPict="0">
                <anchor moveWithCells="1">
                  <from>
                    <xdr:col>4</xdr:col>
                    <xdr:colOff>19050</xdr:colOff>
                    <xdr:row>6</xdr:row>
                    <xdr:rowOff>19050</xdr:rowOff>
                  </from>
                  <to>
                    <xdr:col>4</xdr:col>
                    <xdr:colOff>190500</xdr:colOff>
                    <xdr:row>6</xdr:row>
                    <xdr:rowOff>180975</xdr:rowOff>
                  </to>
                </anchor>
              </controlPr>
            </control>
          </mc:Choice>
        </mc:AlternateContent>
        <mc:AlternateContent xmlns:mc="http://schemas.openxmlformats.org/markup-compatibility/2006">
          <mc:Choice Requires="x14">
            <control shapeId="7173" r:id="rId8" name="Option Button 5">
              <controlPr locked="0" defaultSize="0" autoFill="0" autoLine="0" autoPict="0">
                <anchor moveWithCells="1">
                  <from>
                    <xdr:col>5</xdr:col>
                    <xdr:colOff>9525</xdr:colOff>
                    <xdr:row>6</xdr:row>
                    <xdr:rowOff>19050</xdr:rowOff>
                  </from>
                  <to>
                    <xdr:col>5</xdr:col>
                    <xdr:colOff>190500</xdr:colOff>
                    <xdr:row>6</xdr:row>
                    <xdr:rowOff>180975</xdr:rowOff>
                  </to>
                </anchor>
              </controlPr>
            </control>
          </mc:Choice>
        </mc:AlternateContent>
        <mc:AlternateContent xmlns:mc="http://schemas.openxmlformats.org/markup-compatibility/2006">
          <mc:Choice Requires="x14">
            <control shapeId="7174" r:id="rId9" name="Option Button 6">
              <controlPr locked="0" defaultSize="0" autoFill="0" autoLine="0" autoPict="0">
                <anchor moveWithCells="1">
                  <from>
                    <xdr:col>6</xdr:col>
                    <xdr:colOff>9525</xdr:colOff>
                    <xdr:row>6</xdr:row>
                    <xdr:rowOff>19050</xdr:rowOff>
                  </from>
                  <to>
                    <xdr:col>6</xdr:col>
                    <xdr:colOff>190500</xdr:colOff>
                    <xdr:row>6</xdr:row>
                    <xdr:rowOff>180975</xdr:rowOff>
                  </to>
                </anchor>
              </controlPr>
            </control>
          </mc:Choice>
        </mc:AlternateContent>
        <mc:AlternateContent xmlns:mc="http://schemas.openxmlformats.org/markup-compatibility/2006">
          <mc:Choice Requires="x14">
            <control shapeId="7175" r:id="rId10" name="Option Button 7">
              <controlPr locked="0" defaultSize="0" autoFill="0" autoLine="0" autoPict="0">
                <anchor moveWithCells="1">
                  <from>
                    <xdr:col>2</xdr:col>
                    <xdr:colOff>9525</xdr:colOff>
                    <xdr:row>12</xdr:row>
                    <xdr:rowOff>19050</xdr:rowOff>
                  </from>
                  <to>
                    <xdr:col>2</xdr:col>
                    <xdr:colOff>190500</xdr:colOff>
                    <xdr:row>12</xdr:row>
                    <xdr:rowOff>180975</xdr:rowOff>
                  </to>
                </anchor>
              </controlPr>
            </control>
          </mc:Choice>
        </mc:AlternateContent>
        <mc:AlternateContent xmlns:mc="http://schemas.openxmlformats.org/markup-compatibility/2006">
          <mc:Choice Requires="x14">
            <control shapeId="7176" r:id="rId11" name="Option Button 8">
              <controlPr locked="0" defaultSize="0" autoFill="0" autoLine="0" autoPict="0">
                <anchor moveWithCells="1">
                  <from>
                    <xdr:col>3</xdr:col>
                    <xdr:colOff>9525</xdr:colOff>
                    <xdr:row>12</xdr:row>
                    <xdr:rowOff>19050</xdr:rowOff>
                  </from>
                  <to>
                    <xdr:col>3</xdr:col>
                    <xdr:colOff>190500</xdr:colOff>
                    <xdr:row>12</xdr:row>
                    <xdr:rowOff>180975</xdr:rowOff>
                  </to>
                </anchor>
              </controlPr>
            </control>
          </mc:Choice>
        </mc:AlternateContent>
        <mc:AlternateContent xmlns:mc="http://schemas.openxmlformats.org/markup-compatibility/2006">
          <mc:Choice Requires="x14">
            <control shapeId="7177" r:id="rId12" name="Option Button 9">
              <controlPr locked="0" defaultSize="0" autoFill="0" autoLine="0" autoPict="0">
                <anchor moveWithCells="1">
                  <from>
                    <xdr:col>4</xdr:col>
                    <xdr:colOff>19050</xdr:colOff>
                    <xdr:row>12</xdr:row>
                    <xdr:rowOff>19050</xdr:rowOff>
                  </from>
                  <to>
                    <xdr:col>4</xdr:col>
                    <xdr:colOff>190500</xdr:colOff>
                    <xdr:row>12</xdr:row>
                    <xdr:rowOff>180975</xdr:rowOff>
                  </to>
                </anchor>
              </controlPr>
            </control>
          </mc:Choice>
        </mc:AlternateContent>
        <mc:AlternateContent xmlns:mc="http://schemas.openxmlformats.org/markup-compatibility/2006">
          <mc:Choice Requires="x14">
            <control shapeId="7178" r:id="rId13" name="Option Button 10">
              <controlPr locked="0" defaultSize="0" autoFill="0" autoLine="0" autoPict="0">
                <anchor moveWithCells="1">
                  <from>
                    <xdr:col>5</xdr:col>
                    <xdr:colOff>9525</xdr:colOff>
                    <xdr:row>12</xdr:row>
                    <xdr:rowOff>19050</xdr:rowOff>
                  </from>
                  <to>
                    <xdr:col>5</xdr:col>
                    <xdr:colOff>190500</xdr:colOff>
                    <xdr:row>12</xdr:row>
                    <xdr:rowOff>180975</xdr:rowOff>
                  </to>
                </anchor>
              </controlPr>
            </control>
          </mc:Choice>
        </mc:AlternateContent>
        <mc:AlternateContent xmlns:mc="http://schemas.openxmlformats.org/markup-compatibility/2006">
          <mc:Choice Requires="x14">
            <control shapeId="7179" r:id="rId14" name="Option Button 11">
              <controlPr locked="0" defaultSize="0" autoFill="0" autoLine="0" autoPict="0">
                <anchor moveWithCells="1">
                  <from>
                    <xdr:col>6</xdr:col>
                    <xdr:colOff>9525</xdr:colOff>
                    <xdr:row>12</xdr:row>
                    <xdr:rowOff>19050</xdr:rowOff>
                  </from>
                  <to>
                    <xdr:col>6</xdr:col>
                    <xdr:colOff>190500</xdr:colOff>
                    <xdr:row>12</xdr:row>
                    <xdr:rowOff>180975</xdr:rowOff>
                  </to>
                </anchor>
              </controlPr>
            </control>
          </mc:Choice>
        </mc:AlternateContent>
        <mc:AlternateContent xmlns:mc="http://schemas.openxmlformats.org/markup-compatibility/2006">
          <mc:Choice Requires="x14">
            <control shapeId="7180" r:id="rId15" name="Option Button 12">
              <controlPr locked="0" defaultSize="0" autoFill="0" autoLine="0" autoPict="0">
                <anchor moveWithCells="1">
                  <from>
                    <xdr:col>2</xdr:col>
                    <xdr:colOff>9525</xdr:colOff>
                    <xdr:row>18</xdr:row>
                    <xdr:rowOff>19050</xdr:rowOff>
                  </from>
                  <to>
                    <xdr:col>2</xdr:col>
                    <xdr:colOff>190500</xdr:colOff>
                    <xdr:row>18</xdr:row>
                    <xdr:rowOff>180975</xdr:rowOff>
                  </to>
                </anchor>
              </controlPr>
            </control>
          </mc:Choice>
        </mc:AlternateContent>
        <mc:AlternateContent xmlns:mc="http://schemas.openxmlformats.org/markup-compatibility/2006">
          <mc:Choice Requires="x14">
            <control shapeId="7181" r:id="rId16" name="Option Button 13">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7182" r:id="rId17" name="Option Button 14">
              <controlPr locked="0" defaultSize="0" autoFill="0" autoLine="0" autoPict="0">
                <anchor moveWithCells="1">
                  <from>
                    <xdr:col>4</xdr:col>
                    <xdr:colOff>19050</xdr:colOff>
                    <xdr:row>18</xdr:row>
                    <xdr:rowOff>19050</xdr:rowOff>
                  </from>
                  <to>
                    <xdr:col>4</xdr:col>
                    <xdr:colOff>190500</xdr:colOff>
                    <xdr:row>18</xdr:row>
                    <xdr:rowOff>180975</xdr:rowOff>
                  </to>
                </anchor>
              </controlPr>
            </control>
          </mc:Choice>
        </mc:AlternateContent>
        <mc:AlternateContent xmlns:mc="http://schemas.openxmlformats.org/markup-compatibility/2006">
          <mc:Choice Requires="x14">
            <control shapeId="7183" r:id="rId18" name="Option Button 15">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7184" r:id="rId19" name="Option Button 16">
              <controlPr locked="0" defaultSize="0" autoFill="0" autoLine="0" autoPict="0">
                <anchor moveWithCells="1">
                  <from>
                    <xdr:col>6</xdr:col>
                    <xdr:colOff>9525</xdr:colOff>
                    <xdr:row>18</xdr:row>
                    <xdr:rowOff>19050</xdr:rowOff>
                  </from>
                  <to>
                    <xdr:col>6</xdr:col>
                    <xdr:colOff>190500</xdr:colOff>
                    <xdr:row>18</xdr:row>
                    <xdr:rowOff>180975</xdr:rowOff>
                  </to>
                </anchor>
              </controlPr>
            </control>
          </mc:Choice>
        </mc:AlternateContent>
        <mc:AlternateContent xmlns:mc="http://schemas.openxmlformats.org/markup-compatibility/2006">
          <mc:Choice Requires="x14">
            <control shapeId="7185" r:id="rId20" name="Option Button 17">
              <controlPr locked="0" defaultSize="0" autoFill="0" autoLine="0" autoPict="0">
                <anchor moveWithCells="1">
                  <from>
                    <xdr:col>2</xdr:col>
                    <xdr:colOff>9525</xdr:colOff>
                    <xdr:row>24</xdr:row>
                    <xdr:rowOff>19050</xdr:rowOff>
                  </from>
                  <to>
                    <xdr:col>2</xdr:col>
                    <xdr:colOff>190500</xdr:colOff>
                    <xdr:row>24</xdr:row>
                    <xdr:rowOff>180975</xdr:rowOff>
                  </to>
                </anchor>
              </controlPr>
            </control>
          </mc:Choice>
        </mc:AlternateContent>
        <mc:AlternateContent xmlns:mc="http://schemas.openxmlformats.org/markup-compatibility/2006">
          <mc:Choice Requires="x14">
            <control shapeId="7186" r:id="rId21" name="Option Button 18">
              <controlPr locked="0" defaultSize="0" autoFill="0" autoLine="0" autoPict="0">
                <anchor moveWithCells="1">
                  <from>
                    <xdr:col>3</xdr:col>
                    <xdr:colOff>9525</xdr:colOff>
                    <xdr:row>24</xdr:row>
                    <xdr:rowOff>19050</xdr:rowOff>
                  </from>
                  <to>
                    <xdr:col>3</xdr:col>
                    <xdr:colOff>190500</xdr:colOff>
                    <xdr:row>24</xdr:row>
                    <xdr:rowOff>180975</xdr:rowOff>
                  </to>
                </anchor>
              </controlPr>
            </control>
          </mc:Choice>
        </mc:AlternateContent>
        <mc:AlternateContent xmlns:mc="http://schemas.openxmlformats.org/markup-compatibility/2006">
          <mc:Choice Requires="x14">
            <control shapeId="7187" r:id="rId22" name="Option Button 19">
              <controlPr locked="0" defaultSize="0" autoFill="0" autoLine="0" autoPict="0">
                <anchor moveWithCells="1">
                  <from>
                    <xdr:col>4</xdr:col>
                    <xdr:colOff>19050</xdr:colOff>
                    <xdr:row>24</xdr:row>
                    <xdr:rowOff>19050</xdr:rowOff>
                  </from>
                  <to>
                    <xdr:col>4</xdr:col>
                    <xdr:colOff>190500</xdr:colOff>
                    <xdr:row>24</xdr:row>
                    <xdr:rowOff>180975</xdr:rowOff>
                  </to>
                </anchor>
              </controlPr>
            </control>
          </mc:Choice>
        </mc:AlternateContent>
        <mc:AlternateContent xmlns:mc="http://schemas.openxmlformats.org/markup-compatibility/2006">
          <mc:Choice Requires="x14">
            <control shapeId="7188" r:id="rId23" name="Option Button 20">
              <controlPr locked="0" defaultSize="0" autoFill="0" autoLine="0" autoPict="0">
                <anchor moveWithCells="1">
                  <from>
                    <xdr:col>5</xdr:col>
                    <xdr:colOff>9525</xdr:colOff>
                    <xdr:row>24</xdr:row>
                    <xdr:rowOff>19050</xdr:rowOff>
                  </from>
                  <to>
                    <xdr:col>5</xdr:col>
                    <xdr:colOff>190500</xdr:colOff>
                    <xdr:row>24</xdr:row>
                    <xdr:rowOff>180975</xdr:rowOff>
                  </to>
                </anchor>
              </controlPr>
            </control>
          </mc:Choice>
        </mc:AlternateContent>
        <mc:AlternateContent xmlns:mc="http://schemas.openxmlformats.org/markup-compatibility/2006">
          <mc:Choice Requires="x14">
            <control shapeId="7189" r:id="rId24" name="Option Button 21">
              <controlPr locked="0" defaultSize="0" autoFill="0" autoLine="0" autoPict="0">
                <anchor moveWithCells="1">
                  <from>
                    <xdr:col>6</xdr:col>
                    <xdr:colOff>0</xdr:colOff>
                    <xdr:row>24</xdr:row>
                    <xdr:rowOff>19050</xdr:rowOff>
                  </from>
                  <to>
                    <xdr:col>6</xdr:col>
                    <xdr:colOff>180975</xdr:colOff>
                    <xdr:row>24</xdr:row>
                    <xdr:rowOff>180975</xdr:rowOff>
                  </to>
                </anchor>
              </controlPr>
            </control>
          </mc:Choice>
        </mc:AlternateContent>
        <mc:AlternateContent xmlns:mc="http://schemas.openxmlformats.org/markup-compatibility/2006">
          <mc:Choice Requires="x14">
            <control shapeId="7195" r:id="rId25" name="Group Box 27">
              <controlPr defaultSize="0" autoFill="0" autoPict="0">
                <anchor moveWithCells="1">
                  <from>
                    <xdr:col>2</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7196" r:id="rId26" name="Group Box 28">
              <controlPr defaultSize="0" autoFill="0" autoPict="0">
                <anchor moveWithCells="1">
                  <from>
                    <xdr:col>2</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7197" r:id="rId27" name="Group Box 29">
              <controlPr defaultSize="0" autoFill="0" autoPict="0">
                <anchor moveWithCells="1">
                  <from>
                    <xdr:col>2</xdr:col>
                    <xdr:colOff>0</xdr:colOff>
                    <xdr:row>24</xdr:row>
                    <xdr:rowOff>0</xdr:rowOff>
                  </from>
                  <to>
                    <xdr:col>7</xdr:col>
                    <xdr:colOff>0</xdr:colOff>
                    <xdr:row>25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pageSetUpPr fitToPage="1"/>
  </sheetPr>
  <dimension ref="B1:K34"/>
  <sheetViews>
    <sheetView showGridLines="0" showRuler="0" zoomScale="110" zoomScaleNormal="110" workbookViewId="0">
      <selection activeCell="B34" sqref="B34:G34"/>
    </sheetView>
  </sheetViews>
  <sheetFormatPr defaultRowHeight="15"/>
  <cols>
    <col min="1" max="1" width="2.140625" style="1" customWidth="1"/>
    <col min="2" max="2" width="71.42578125" style="1" customWidth="1"/>
    <col min="3" max="7" width="3.140625" style="1" customWidth="1"/>
    <col min="8" max="8" width="0.28515625" style="1" hidden="1" customWidth="1"/>
    <col min="9" max="11" width="3.140625" style="12" hidden="1" customWidth="1"/>
    <col min="12" max="12" width="2.140625" style="1" customWidth="1"/>
    <col min="13" max="13" width="4" style="1" customWidth="1"/>
    <col min="14" max="16384" width="9.140625" style="1"/>
  </cols>
  <sheetData>
    <row r="1" spans="2:11" ht="7.5" customHeight="1"/>
    <row r="2" spans="2:11" s="44" customFormat="1" ht="20.25">
      <c r="B2" s="43" t="s">
        <v>81</v>
      </c>
      <c r="C2" s="43"/>
      <c r="D2" s="43"/>
      <c r="E2" s="43"/>
      <c r="F2" s="43"/>
      <c r="G2" s="43"/>
    </row>
    <row r="3" spans="2:11" s="42" customFormat="1" ht="7.5" customHeight="1"/>
    <row r="4" spans="2:11" ht="213" customHeight="1">
      <c r="B4" s="122" t="s">
        <v>82</v>
      </c>
      <c r="C4" s="122"/>
      <c r="D4" s="122"/>
      <c r="E4" s="122"/>
      <c r="F4" s="122"/>
      <c r="G4" s="122"/>
      <c r="H4" s="7"/>
      <c r="I4" s="18" t="s">
        <v>9</v>
      </c>
      <c r="J4" s="18" t="s">
        <v>5</v>
      </c>
      <c r="K4" s="19" t="s">
        <v>10</v>
      </c>
    </row>
    <row r="5" spans="2:11" ht="6" customHeight="1">
      <c r="B5" s="28"/>
      <c r="C5" s="28"/>
      <c r="D5" s="28"/>
      <c r="E5" s="28"/>
      <c r="F5" s="28"/>
      <c r="G5" s="28"/>
      <c r="H5" s="7"/>
      <c r="I5" s="13"/>
      <c r="J5" s="13"/>
      <c r="K5" s="11"/>
    </row>
    <row r="6" spans="2:11">
      <c r="B6" s="131" t="s">
        <v>84</v>
      </c>
      <c r="C6" s="29" t="s">
        <v>1</v>
      </c>
      <c r="D6" s="29" t="s">
        <v>0</v>
      </c>
      <c r="E6" s="29" t="s">
        <v>2</v>
      </c>
      <c r="F6" s="29" t="s">
        <v>3</v>
      </c>
      <c r="G6" s="29" t="s">
        <v>4</v>
      </c>
      <c r="H6" s="3"/>
      <c r="I6" s="14"/>
      <c r="J6" s="11"/>
      <c r="K6" s="11"/>
    </row>
    <row r="7" spans="2:11" ht="15.75" customHeight="1">
      <c r="B7" s="132"/>
      <c r="C7" s="27"/>
      <c r="D7" s="27"/>
      <c r="E7" s="27"/>
      <c r="F7" s="27"/>
      <c r="G7" s="27"/>
      <c r="H7" s="3"/>
      <c r="I7" s="20">
        <v>0</v>
      </c>
      <c r="J7" s="15">
        <f>IF(I7=5,75,IF(I7=4,50,IF(I7=3,25,IF(I7=2,10,0))))</f>
        <v>0</v>
      </c>
      <c r="K7" s="25" t="str">
        <f>IF(J7=75,"A",IF(J7=50,"B",IF(J7=25,"C",IF(J7=10,"D","E"))))</f>
        <v>E</v>
      </c>
    </row>
    <row r="8" spans="2:11" ht="57.75" customHeight="1">
      <c r="B8" s="133" t="s">
        <v>83</v>
      </c>
      <c r="C8" s="133"/>
      <c r="D8" s="133"/>
      <c r="E8" s="133"/>
      <c r="F8" s="133"/>
      <c r="G8" s="133"/>
      <c r="H8" s="4"/>
      <c r="I8" s="16"/>
      <c r="J8" s="15"/>
      <c r="K8" s="25"/>
    </row>
    <row r="9" spans="2:11">
      <c r="B9" s="128" t="s">
        <v>33</v>
      </c>
      <c r="C9" s="129"/>
      <c r="D9" s="129"/>
      <c r="E9" s="129"/>
      <c r="F9" s="129"/>
      <c r="G9" s="130"/>
      <c r="H9" s="5"/>
      <c r="I9" s="17"/>
      <c r="J9" s="25"/>
      <c r="K9" s="25"/>
    </row>
    <row r="10" spans="2:11" ht="30" customHeight="1">
      <c r="B10" s="119"/>
      <c r="C10" s="120"/>
      <c r="D10" s="120"/>
      <c r="E10" s="120"/>
      <c r="F10" s="120"/>
      <c r="G10" s="121"/>
      <c r="H10" s="6"/>
      <c r="I10" s="11"/>
      <c r="J10" s="25"/>
      <c r="K10" s="25"/>
    </row>
    <row r="11" spans="2:11" ht="6" customHeight="1">
      <c r="B11" s="28"/>
      <c r="C11" s="28"/>
      <c r="D11" s="28"/>
      <c r="E11" s="28"/>
      <c r="F11" s="28"/>
      <c r="G11" s="28"/>
      <c r="H11" s="6"/>
      <c r="I11" s="11"/>
      <c r="J11" s="25"/>
      <c r="K11" s="25"/>
    </row>
    <row r="12" spans="2:11">
      <c r="B12" s="126" t="s">
        <v>85</v>
      </c>
      <c r="C12" s="29" t="s">
        <v>1</v>
      </c>
      <c r="D12" s="29" t="s">
        <v>0</v>
      </c>
      <c r="E12" s="29" t="s">
        <v>2</v>
      </c>
      <c r="F12" s="29" t="s">
        <v>3</v>
      </c>
      <c r="G12" s="29" t="s">
        <v>4</v>
      </c>
      <c r="J12" s="26"/>
      <c r="K12" s="26"/>
    </row>
    <row r="13" spans="2:11" ht="15.75" customHeight="1">
      <c r="B13" s="126"/>
      <c r="C13" s="27"/>
      <c r="D13" s="27"/>
      <c r="E13" s="27"/>
      <c r="F13" s="27"/>
      <c r="G13" s="27"/>
      <c r="I13" s="20">
        <v>0</v>
      </c>
      <c r="J13" s="26">
        <f>IF(I13=5,75,IF(I13=4,50,IF(I13=3,25,IF(I13=2,10,0))))</f>
        <v>0</v>
      </c>
      <c r="K13" s="25" t="str">
        <f>IF(J13=75,"A",IF(J13=50,"B",IF(J13=25,"C",IF(J13=10,"D","E"))))</f>
        <v>E</v>
      </c>
    </row>
    <row r="14" spans="2:11" ht="56.25" customHeight="1">
      <c r="B14" s="127" t="s">
        <v>89</v>
      </c>
      <c r="C14" s="127"/>
      <c r="D14" s="127"/>
      <c r="E14" s="127"/>
      <c r="F14" s="127"/>
      <c r="G14" s="127"/>
      <c r="J14" s="26"/>
      <c r="K14" s="26"/>
    </row>
    <row r="15" spans="2:11">
      <c r="B15" s="128" t="s">
        <v>33</v>
      </c>
      <c r="C15" s="129"/>
      <c r="D15" s="129"/>
      <c r="E15" s="129"/>
      <c r="F15" s="129"/>
      <c r="G15" s="130"/>
      <c r="H15" s="5"/>
      <c r="I15" s="17"/>
      <c r="J15" s="25"/>
      <c r="K15" s="25"/>
    </row>
    <row r="16" spans="2:11" ht="30" customHeight="1">
      <c r="B16" s="119"/>
      <c r="C16" s="120"/>
      <c r="D16" s="120"/>
      <c r="E16" s="120"/>
      <c r="F16" s="120"/>
      <c r="G16" s="121"/>
      <c r="H16" s="6"/>
      <c r="I16" s="11"/>
      <c r="J16" s="25"/>
      <c r="K16" s="25"/>
    </row>
    <row r="17" spans="2:11" ht="6" customHeight="1">
      <c r="B17" s="28"/>
      <c r="C17" s="28"/>
      <c r="D17" s="28"/>
      <c r="E17" s="28"/>
      <c r="F17" s="28"/>
      <c r="G17" s="28"/>
      <c r="H17" s="6"/>
      <c r="I17" s="11"/>
      <c r="J17" s="25"/>
      <c r="K17" s="25"/>
    </row>
    <row r="18" spans="2:11">
      <c r="B18" s="126" t="s">
        <v>86</v>
      </c>
      <c r="C18" s="29" t="s">
        <v>1</v>
      </c>
      <c r="D18" s="29" t="s">
        <v>0</v>
      </c>
      <c r="E18" s="29" t="s">
        <v>2</v>
      </c>
      <c r="F18" s="29" t="s">
        <v>3</v>
      </c>
      <c r="G18" s="29" t="s">
        <v>4</v>
      </c>
      <c r="J18" s="26"/>
      <c r="K18" s="26"/>
    </row>
    <row r="19" spans="2:11" ht="15.75" customHeight="1">
      <c r="B19" s="126"/>
      <c r="C19" s="27"/>
      <c r="D19" s="27"/>
      <c r="E19" s="27"/>
      <c r="F19" s="27"/>
      <c r="G19" s="27"/>
      <c r="I19" s="20">
        <v>0</v>
      </c>
      <c r="J19" s="26">
        <f>IF(I19=5,75,IF(I19=4,50,IF(I19=3,25,IF(I19=2,10,0))))</f>
        <v>0</v>
      </c>
      <c r="K19" s="25" t="str">
        <f>IF(J19=75,"A",IF(J19=50,"B",IF(J19=25,"C",IF(J19=10,"D","E"))))</f>
        <v>E</v>
      </c>
    </row>
    <row r="20" spans="2:11" ht="58.5" customHeight="1">
      <c r="B20" s="127" t="s">
        <v>90</v>
      </c>
      <c r="C20" s="127"/>
      <c r="D20" s="127"/>
      <c r="E20" s="127"/>
      <c r="F20" s="127"/>
      <c r="G20" s="127"/>
      <c r="J20" s="26"/>
      <c r="K20" s="26"/>
    </row>
    <row r="21" spans="2:11">
      <c r="B21" s="128" t="s">
        <v>33</v>
      </c>
      <c r="C21" s="129"/>
      <c r="D21" s="129"/>
      <c r="E21" s="129"/>
      <c r="F21" s="129"/>
      <c r="G21" s="130"/>
      <c r="J21" s="26"/>
      <c r="K21" s="26"/>
    </row>
    <row r="22" spans="2:11" ht="30" customHeight="1">
      <c r="B22" s="119"/>
      <c r="C22" s="120"/>
      <c r="D22" s="120"/>
      <c r="E22" s="120"/>
      <c r="F22" s="120"/>
      <c r="G22" s="121"/>
      <c r="J22" s="26"/>
      <c r="K22" s="26"/>
    </row>
    <row r="23" spans="2:11" ht="6" customHeight="1">
      <c r="B23" s="28"/>
      <c r="C23" s="28"/>
      <c r="D23" s="28"/>
      <c r="E23" s="28"/>
      <c r="F23" s="28"/>
      <c r="G23" s="28"/>
      <c r="J23" s="26"/>
      <c r="K23" s="26"/>
    </row>
    <row r="24" spans="2:11">
      <c r="B24" s="131" t="s">
        <v>87</v>
      </c>
      <c r="C24" s="29" t="s">
        <v>1</v>
      </c>
      <c r="D24" s="29" t="s">
        <v>0</v>
      </c>
      <c r="E24" s="29" t="s">
        <v>2</v>
      </c>
      <c r="F24" s="29" t="s">
        <v>3</v>
      </c>
      <c r="G24" s="29" t="s">
        <v>4</v>
      </c>
      <c r="J24" s="26"/>
      <c r="K24" s="26"/>
    </row>
    <row r="25" spans="2:11" ht="15.75" customHeight="1">
      <c r="B25" s="132"/>
      <c r="C25" s="27"/>
      <c r="D25" s="27"/>
      <c r="E25" s="27"/>
      <c r="F25" s="27"/>
      <c r="G25" s="27"/>
      <c r="I25" s="20">
        <v>0</v>
      </c>
      <c r="J25" s="26">
        <f>IF(I25=5,75,IF(I25=4,50,IF(I25=3,25,IF(I25=2,10,0))))</f>
        <v>0</v>
      </c>
      <c r="K25" s="25" t="str">
        <f>IF(J25=75,"A",IF(J25=50,"B",IF(J25=25,"C",IF(J25=10,"D","E"))))</f>
        <v>E</v>
      </c>
    </row>
    <row r="26" spans="2:11" ht="58.5" customHeight="1">
      <c r="B26" s="134" t="s">
        <v>91</v>
      </c>
      <c r="C26" s="135"/>
      <c r="D26" s="135"/>
      <c r="E26" s="135"/>
      <c r="F26" s="135"/>
      <c r="G26" s="136"/>
      <c r="J26" s="26"/>
      <c r="K26" s="26"/>
    </row>
    <row r="27" spans="2:11">
      <c r="B27" s="128" t="s">
        <v>33</v>
      </c>
      <c r="C27" s="129"/>
      <c r="D27" s="129"/>
      <c r="E27" s="129"/>
      <c r="F27" s="129"/>
      <c r="G27" s="130"/>
      <c r="J27" s="26"/>
      <c r="K27" s="26"/>
    </row>
    <row r="28" spans="2:11" ht="30" customHeight="1">
      <c r="B28" s="119"/>
      <c r="C28" s="120"/>
      <c r="D28" s="120"/>
      <c r="E28" s="120"/>
      <c r="F28" s="120"/>
      <c r="G28" s="121"/>
      <c r="J28" s="26"/>
      <c r="K28" s="26"/>
    </row>
    <row r="29" spans="2:11" ht="6" customHeight="1">
      <c r="B29" s="28"/>
      <c r="C29" s="28"/>
      <c r="D29" s="28"/>
      <c r="E29" s="28"/>
      <c r="F29" s="28"/>
      <c r="G29" s="28"/>
      <c r="J29" s="26"/>
      <c r="K29" s="26"/>
    </row>
    <row r="30" spans="2:11">
      <c r="B30" s="131" t="s">
        <v>88</v>
      </c>
      <c r="C30" s="29" t="s">
        <v>1</v>
      </c>
      <c r="D30" s="29" t="s">
        <v>0</v>
      </c>
      <c r="E30" s="29" t="s">
        <v>2</v>
      </c>
      <c r="F30" s="29" t="s">
        <v>3</v>
      </c>
      <c r="G30" s="29" t="s">
        <v>4</v>
      </c>
      <c r="J30" s="26"/>
      <c r="K30" s="26"/>
    </row>
    <row r="31" spans="2:11" ht="15.75" customHeight="1">
      <c r="B31" s="132"/>
      <c r="C31" s="27"/>
      <c r="D31" s="27"/>
      <c r="E31" s="27"/>
      <c r="F31" s="27"/>
      <c r="G31" s="27"/>
      <c r="I31" s="20">
        <v>0</v>
      </c>
      <c r="J31" s="15">
        <f>IF(I31=5,75,IF(I31=4,50,IF(I31=3,25,IF(I31=2,10,0))))</f>
        <v>0</v>
      </c>
      <c r="K31" s="25" t="str">
        <f>IF(J31=75,"A",IF(J31=50,"B",IF(J31=25,"C",IF(J31=10,"D","E"))))</f>
        <v>E</v>
      </c>
    </row>
    <row r="32" spans="2:11" ht="46.5" customHeight="1">
      <c r="B32" s="134" t="s">
        <v>92</v>
      </c>
      <c r="C32" s="135"/>
      <c r="D32" s="135"/>
      <c r="E32" s="135"/>
      <c r="F32" s="135"/>
      <c r="G32" s="136"/>
    </row>
    <row r="33" spans="2:7">
      <c r="B33" s="128" t="s">
        <v>33</v>
      </c>
      <c r="C33" s="129"/>
      <c r="D33" s="129"/>
      <c r="E33" s="129"/>
      <c r="F33" s="129"/>
      <c r="G33" s="130"/>
    </row>
    <row r="34" spans="2:7" ht="30" customHeight="1">
      <c r="B34" s="119"/>
      <c r="C34" s="120"/>
      <c r="D34" s="120"/>
      <c r="E34" s="120"/>
      <c r="F34" s="120"/>
      <c r="G34" s="121"/>
    </row>
  </sheetData>
  <sheetProtection sheet="1" objects="1" scenarios="1" formatRows="0" selectLockedCells="1"/>
  <mergeCells count="21">
    <mergeCell ref="B28:G28"/>
    <mergeCell ref="B30:B31"/>
    <mergeCell ref="B32:G32"/>
    <mergeCell ref="B33:G33"/>
    <mergeCell ref="B34:G34"/>
    <mergeCell ref="B9:G9"/>
    <mergeCell ref="B4:G4"/>
    <mergeCell ref="B6:B7"/>
    <mergeCell ref="B8:G8"/>
    <mergeCell ref="B27:G27"/>
    <mergeCell ref="B10:G10"/>
    <mergeCell ref="B12:B13"/>
    <mergeCell ref="B14:G14"/>
    <mergeCell ref="B15:G15"/>
    <mergeCell ref="B16:G16"/>
    <mergeCell ref="B18:B19"/>
    <mergeCell ref="B20:G20"/>
    <mergeCell ref="B21:G21"/>
    <mergeCell ref="B22:G22"/>
    <mergeCell ref="B24:B25"/>
    <mergeCell ref="B26:G26"/>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locked="0" defaultSize="0" autoFill="0" autoLine="0" autoPict="0">
                <anchor moveWithCells="1">
                  <from>
                    <xdr:col>2</xdr:col>
                    <xdr:colOff>9525</xdr:colOff>
                    <xdr:row>6</xdr:row>
                    <xdr:rowOff>19050</xdr:rowOff>
                  </from>
                  <to>
                    <xdr:col>2</xdr:col>
                    <xdr:colOff>190500</xdr:colOff>
                    <xdr:row>6</xdr:row>
                    <xdr:rowOff>180975</xdr:rowOff>
                  </to>
                </anchor>
              </controlPr>
            </control>
          </mc:Choice>
        </mc:AlternateContent>
        <mc:AlternateContent xmlns:mc="http://schemas.openxmlformats.org/markup-compatibility/2006">
          <mc:Choice Requires="x14">
            <control shapeId="8194" r:id="rId5" name="Group Box 2">
              <controlPr defaultSize="0" autoFill="0" autoPict="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8195" r:id="rId6" name="Option Button 3">
              <controlPr locked="0" defaultSize="0" autoFill="0" autoLine="0" autoPict="0">
                <anchor moveWithCells="1">
                  <from>
                    <xdr:col>3</xdr:col>
                    <xdr:colOff>9525</xdr:colOff>
                    <xdr:row>6</xdr:row>
                    <xdr:rowOff>19050</xdr:rowOff>
                  </from>
                  <to>
                    <xdr:col>3</xdr:col>
                    <xdr:colOff>190500</xdr:colOff>
                    <xdr:row>6</xdr:row>
                    <xdr:rowOff>180975</xdr:rowOff>
                  </to>
                </anchor>
              </controlPr>
            </control>
          </mc:Choice>
        </mc:AlternateContent>
        <mc:AlternateContent xmlns:mc="http://schemas.openxmlformats.org/markup-compatibility/2006">
          <mc:Choice Requires="x14">
            <control shapeId="8196" r:id="rId7" name="Option Button 4">
              <controlPr locked="0" defaultSize="0" autoFill="0" autoLine="0" autoPict="0">
                <anchor moveWithCells="1">
                  <from>
                    <xdr:col>4</xdr:col>
                    <xdr:colOff>19050</xdr:colOff>
                    <xdr:row>6</xdr:row>
                    <xdr:rowOff>19050</xdr:rowOff>
                  </from>
                  <to>
                    <xdr:col>4</xdr:col>
                    <xdr:colOff>190500</xdr:colOff>
                    <xdr:row>6</xdr:row>
                    <xdr:rowOff>180975</xdr:rowOff>
                  </to>
                </anchor>
              </controlPr>
            </control>
          </mc:Choice>
        </mc:AlternateContent>
        <mc:AlternateContent xmlns:mc="http://schemas.openxmlformats.org/markup-compatibility/2006">
          <mc:Choice Requires="x14">
            <control shapeId="8197" r:id="rId8" name="Option Button 5">
              <controlPr locked="0" defaultSize="0" autoFill="0" autoLine="0" autoPict="0">
                <anchor moveWithCells="1">
                  <from>
                    <xdr:col>5</xdr:col>
                    <xdr:colOff>9525</xdr:colOff>
                    <xdr:row>6</xdr:row>
                    <xdr:rowOff>19050</xdr:rowOff>
                  </from>
                  <to>
                    <xdr:col>5</xdr:col>
                    <xdr:colOff>190500</xdr:colOff>
                    <xdr:row>6</xdr:row>
                    <xdr:rowOff>180975</xdr:rowOff>
                  </to>
                </anchor>
              </controlPr>
            </control>
          </mc:Choice>
        </mc:AlternateContent>
        <mc:AlternateContent xmlns:mc="http://schemas.openxmlformats.org/markup-compatibility/2006">
          <mc:Choice Requires="x14">
            <control shapeId="8198" r:id="rId9" name="Option Button 6">
              <controlPr locked="0" defaultSize="0" autoFill="0" autoLine="0" autoPict="0">
                <anchor moveWithCells="1">
                  <from>
                    <xdr:col>6</xdr:col>
                    <xdr:colOff>0</xdr:colOff>
                    <xdr:row>6</xdr:row>
                    <xdr:rowOff>19050</xdr:rowOff>
                  </from>
                  <to>
                    <xdr:col>6</xdr:col>
                    <xdr:colOff>180975</xdr:colOff>
                    <xdr:row>6</xdr:row>
                    <xdr:rowOff>180975</xdr:rowOff>
                  </to>
                </anchor>
              </controlPr>
            </control>
          </mc:Choice>
        </mc:AlternateContent>
        <mc:AlternateContent xmlns:mc="http://schemas.openxmlformats.org/markup-compatibility/2006">
          <mc:Choice Requires="x14">
            <control shapeId="8199" r:id="rId10" name="Option Button 7">
              <controlPr locked="0" defaultSize="0" autoFill="0" autoLine="0" autoPict="0">
                <anchor moveWithCells="1">
                  <from>
                    <xdr:col>2</xdr:col>
                    <xdr:colOff>9525</xdr:colOff>
                    <xdr:row>12</xdr:row>
                    <xdr:rowOff>19050</xdr:rowOff>
                  </from>
                  <to>
                    <xdr:col>2</xdr:col>
                    <xdr:colOff>190500</xdr:colOff>
                    <xdr:row>12</xdr:row>
                    <xdr:rowOff>180975</xdr:rowOff>
                  </to>
                </anchor>
              </controlPr>
            </control>
          </mc:Choice>
        </mc:AlternateContent>
        <mc:AlternateContent xmlns:mc="http://schemas.openxmlformats.org/markup-compatibility/2006">
          <mc:Choice Requires="x14">
            <control shapeId="8200" r:id="rId11" name="Option Button 8">
              <controlPr locked="0" defaultSize="0" autoFill="0" autoLine="0" autoPict="0">
                <anchor moveWithCells="1">
                  <from>
                    <xdr:col>3</xdr:col>
                    <xdr:colOff>9525</xdr:colOff>
                    <xdr:row>12</xdr:row>
                    <xdr:rowOff>19050</xdr:rowOff>
                  </from>
                  <to>
                    <xdr:col>3</xdr:col>
                    <xdr:colOff>190500</xdr:colOff>
                    <xdr:row>12</xdr:row>
                    <xdr:rowOff>180975</xdr:rowOff>
                  </to>
                </anchor>
              </controlPr>
            </control>
          </mc:Choice>
        </mc:AlternateContent>
        <mc:AlternateContent xmlns:mc="http://schemas.openxmlformats.org/markup-compatibility/2006">
          <mc:Choice Requires="x14">
            <control shapeId="8201" r:id="rId12" name="Option Button 9">
              <controlPr locked="0" defaultSize="0" autoFill="0" autoLine="0" autoPict="0">
                <anchor moveWithCells="1">
                  <from>
                    <xdr:col>4</xdr:col>
                    <xdr:colOff>19050</xdr:colOff>
                    <xdr:row>12</xdr:row>
                    <xdr:rowOff>19050</xdr:rowOff>
                  </from>
                  <to>
                    <xdr:col>4</xdr:col>
                    <xdr:colOff>190500</xdr:colOff>
                    <xdr:row>12</xdr:row>
                    <xdr:rowOff>180975</xdr:rowOff>
                  </to>
                </anchor>
              </controlPr>
            </control>
          </mc:Choice>
        </mc:AlternateContent>
        <mc:AlternateContent xmlns:mc="http://schemas.openxmlformats.org/markup-compatibility/2006">
          <mc:Choice Requires="x14">
            <control shapeId="8202" r:id="rId13" name="Option Button 10">
              <controlPr locked="0" defaultSize="0" autoFill="0" autoLine="0" autoPict="0">
                <anchor moveWithCells="1">
                  <from>
                    <xdr:col>5</xdr:col>
                    <xdr:colOff>9525</xdr:colOff>
                    <xdr:row>12</xdr:row>
                    <xdr:rowOff>19050</xdr:rowOff>
                  </from>
                  <to>
                    <xdr:col>5</xdr:col>
                    <xdr:colOff>190500</xdr:colOff>
                    <xdr:row>12</xdr:row>
                    <xdr:rowOff>180975</xdr:rowOff>
                  </to>
                </anchor>
              </controlPr>
            </control>
          </mc:Choice>
        </mc:AlternateContent>
        <mc:AlternateContent xmlns:mc="http://schemas.openxmlformats.org/markup-compatibility/2006">
          <mc:Choice Requires="x14">
            <control shapeId="8203" r:id="rId14" name="Option Button 11">
              <controlPr locked="0" defaultSize="0" autoFill="0" autoLine="0" autoPict="0">
                <anchor moveWithCells="1">
                  <from>
                    <xdr:col>6</xdr:col>
                    <xdr:colOff>9525</xdr:colOff>
                    <xdr:row>12</xdr:row>
                    <xdr:rowOff>19050</xdr:rowOff>
                  </from>
                  <to>
                    <xdr:col>6</xdr:col>
                    <xdr:colOff>190500</xdr:colOff>
                    <xdr:row>12</xdr:row>
                    <xdr:rowOff>180975</xdr:rowOff>
                  </to>
                </anchor>
              </controlPr>
            </control>
          </mc:Choice>
        </mc:AlternateContent>
        <mc:AlternateContent xmlns:mc="http://schemas.openxmlformats.org/markup-compatibility/2006">
          <mc:Choice Requires="x14">
            <control shapeId="8204" r:id="rId15" name="Option Button 12">
              <controlPr locked="0" defaultSize="0" autoFill="0" autoLine="0" autoPict="0">
                <anchor moveWithCells="1">
                  <from>
                    <xdr:col>2</xdr:col>
                    <xdr:colOff>0</xdr:colOff>
                    <xdr:row>18</xdr:row>
                    <xdr:rowOff>19050</xdr:rowOff>
                  </from>
                  <to>
                    <xdr:col>2</xdr:col>
                    <xdr:colOff>180975</xdr:colOff>
                    <xdr:row>18</xdr:row>
                    <xdr:rowOff>180975</xdr:rowOff>
                  </to>
                </anchor>
              </controlPr>
            </control>
          </mc:Choice>
        </mc:AlternateContent>
        <mc:AlternateContent xmlns:mc="http://schemas.openxmlformats.org/markup-compatibility/2006">
          <mc:Choice Requires="x14">
            <control shapeId="8205" r:id="rId16" name="Option Button 13">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8206" r:id="rId17" name="Option Button 14">
              <controlPr locked="0" defaultSize="0" autoFill="0" autoLine="0" autoPict="0">
                <anchor moveWithCells="1">
                  <from>
                    <xdr:col>4</xdr:col>
                    <xdr:colOff>19050</xdr:colOff>
                    <xdr:row>18</xdr:row>
                    <xdr:rowOff>19050</xdr:rowOff>
                  </from>
                  <to>
                    <xdr:col>4</xdr:col>
                    <xdr:colOff>190500</xdr:colOff>
                    <xdr:row>18</xdr:row>
                    <xdr:rowOff>180975</xdr:rowOff>
                  </to>
                </anchor>
              </controlPr>
            </control>
          </mc:Choice>
        </mc:AlternateContent>
        <mc:AlternateContent xmlns:mc="http://schemas.openxmlformats.org/markup-compatibility/2006">
          <mc:Choice Requires="x14">
            <control shapeId="8207" r:id="rId18" name="Option Button 15">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8208" r:id="rId19" name="Option Button 16">
              <controlPr locked="0" defaultSize="0" autoFill="0" autoLine="0" autoPict="0">
                <anchor moveWithCells="1">
                  <from>
                    <xdr:col>6</xdr:col>
                    <xdr:colOff>9525</xdr:colOff>
                    <xdr:row>18</xdr:row>
                    <xdr:rowOff>19050</xdr:rowOff>
                  </from>
                  <to>
                    <xdr:col>6</xdr:col>
                    <xdr:colOff>190500</xdr:colOff>
                    <xdr:row>18</xdr:row>
                    <xdr:rowOff>180975</xdr:rowOff>
                  </to>
                </anchor>
              </controlPr>
            </control>
          </mc:Choice>
        </mc:AlternateContent>
        <mc:AlternateContent xmlns:mc="http://schemas.openxmlformats.org/markup-compatibility/2006">
          <mc:Choice Requires="x14">
            <control shapeId="8209" r:id="rId20" name="Option Button 17">
              <controlPr locked="0" defaultSize="0" autoFill="0" autoLine="0" autoPict="0">
                <anchor moveWithCells="1">
                  <from>
                    <xdr:col>2</xdr:col>
                    <xdr:colOff>9525</xdr:colOff>
                    <xdr:row>24</xdr:row>
                    <xdr:rowOff>19050</xdr:rowOff>
                  </from>
                  <to>
                    <xdr:col>2</xdr:col>
                    <xdr:colOff>190500</xdr:colOff>
                    <xdr:row>24</xdr:row>
                    <xdr:rowOff>180975</xdr:rowOff>
                  </to>
                </anchor>
              </controlPr>
            </control>
          </mc:Choice>
        </mc:AlternateContent>
        <mc:AlternateContent xmlns:mc="http://schemas.openxmlformats.org/markup-compatibility/2006">
          <mc:Choice Requires="x14">
            <control shapeId="8210" r:id="rId21" name="Option Button 18">
              <controlPr locked="0" defaultSize="0" autoFill="0" autoLine="0" autoPict="0">
                <anchor moveWithCells="1">
                  <from>
                    <xdr:col>3</xdr:col>
                    <xdr:colOff>9525</xdr:colOff>
                    <xdr:row>24</xdr:row>
                    <xdr:rowOff>19050</xdr:rowOff>
                  </from>
                  <to>
                    <xdr:col>3</xdr:col>
                    <xdr:colOff>190500</xdr:colOff>
                    <xdr:row>24</xdr:row>
                    <xdr:rowOff>180975</xdr:rowOff>
                  </to>
                </anchor>
              </controlPr>
            </control>
          </mc:Choice>
        </mc:AlternateContent>
        <mc:AlternateContent xmlns:mc="http://schemas.openxmlformats.org/markup-compatibility/2006">
          <mc:Choice Requires="x14">
            <control shapeId="8211" r:id="rId22" name="Option Button 19">
              <controlPr locked="0" defaultSize="0" autoFill="0" autoLine="0" autoPict="0">
                <anchor moveWithCells="1">
                  <from>
                    <xdr:col>4</xdr:col>
                    <xdr:colOff>19050</xdr:colOff>
                    <xdr:row>24</xdr:row>
                    <xdr:rowOff>19050</xdr:rowOff>
                  </from>
                  <to>
                    <xdr:col>4</xdr:col>
                    <xdr:colOff>190500</xdr:colOff>
                    <xdr:row>24</xdr:row>
                    <xdr:rowOff>180975</xdr:rowOff>
                  </to>
                </anchor>
              </controlPr>
            </control>
          </mc:Choice>
        </mc:AlternateContent>
        <mc:AlternateContent xmlns:mc="http://schemas.openxmlformats.org/markup-compatibility/2006">
          <mc:Choice Requires="x14">
            <control shapeId="8212" r:id="rId23" name="Option Button 20">
              <controlPr locked="0" defaultSize="0" autoFill="0" autoLine="0" autoPict="0">
                <anchor moveWithCells="1">
                  <from>
                    <xdr:col>5</xdr:col>
                    <xdr:colOff>9525</xdr:colOff>
                    <xdr:row>24</xdr:row>
                    <xdr:rowOff>19050</xdr:rowOff>
                  </from>
                  <to>
                    <xdr:col>5</xdr:col>
                    <xdr:colOff>190500</xdr:colOff>
                    <xdr:row>24</xdr:row>
                    <xdr:rowOff>180975</xdr:rowOff>
                  </to>
                </anchor>
              </controlPr>
            </control>
          </mc:Choice>
        </mc:AlternateContent>
        <mc:AlternateContent xmlns:mc="http://schemas.openxmlformats.org/markup-compatibility/2006">
          <mc:Choice Requires="x14">
            <control shapeId="8213" r:id="rId24" name="Option Button 21">
              <controlPr locked="0" defaultSize="0" autoFill="0" autoLine="0" autoPict="0">
                <anchor moveWithCells="1">
                  <from>
                    <xdr:col>6</xdr:col>
                    <xdr:colOff>9525</xdr:colOff>
                    <xdr:row>24</xdr:row>
                    <xdr:rowOff>19050</xdr:rowOff>
                  </from>
                  <to>
                    <xdr:col>6</xdr:col>
                    <xdr:colOff>190500</xdr:colOff>
                    <xdr:row>24</xdr:row>
                    <xdr:rowOff>180975</xdr:rowOff>
                  </to>
                </anchor>
              </controlPr>
            </control>
          </mc:Choice>
        </mc:AlternateContent>
        <mc:AlternateContent xmlns:mc="http://schemas.openxmlformats.org/markup-compatibility/2006">
          <mc:Choice Requires="x14">
            <control shapeId="8214" r:id="rId25" name="Option Button 22">
              <controlPr locked="0" defaultSize="0" autoFill="0" autoLine="0" autoPict="0">
                <anchor moveWithCells="1">
                  <from>
                    <xdr:col>2</xdr:col>
                    <xdr:colOff>9525</xdr:colOff>
                    <xdr:row>30</xdr:row>
                    <xdr:rowOff>19050</xdr:rowOff>
                  </from>
                  <to>
                    <xdr:col>2</xdr:col>
                    <xdr:colOff>190500</xdr:colOff>
                    <xdr:row>30</xdr:row>
                    <xdr:rowOff>180975</xdr:rowOff>
                  </to>
                </anchor>
              </controlPr>
            </control>
          </mc:Choice>
        </mc:AlternateContent>
        <mc:AlternateContent xmlns:mc="http://schemas.openxmlformats.org/markup-compatibility/2006">
          <mc:Choice Requires="x14">
            <control shapeId="8215" r:id="rId26" name="Option Button 23">
              <controlPr locked="0" defaultSize="0" autoFill="0" autoLine="0" autoPict="0">
                <anchor moveWithCells="1">
                  <from>
                    <xdr:col>3</xdr:col>
                    <xdr:colOff>9525</xdr:colOff>
                    <xdr:row>30</xdr:row>
                    <xdr:rowOff>19050</xdr:rowOff>
                  </from>
                  <to>
                    <xdr:col>3</xdr:col>
                    <xdr:colOff>190500</xdr:colOff>
                    <xdr:row>30</xdr:row>
                    <xdr:rowOff>180975</xdr:rowOff>
                  </to>
                </anchor>
              </controlPr>
            </control>
          </mc:Choice>
        </mc:AlternateContent>
        <mc:AlternateContent xmlns:mc="http://schemas.openxmlformats.org/markup-compatibility/2006">
          <mc:Choice Requires="x14">
            <control shapeId="8216" r:id="rId27" name="Option Button 24">
              <controlPr locked="0" defaultSize="0" autoFill="0" autoLine="0" autoPict="0">
                <anchor moveWithCells="1">
                  <from>
                    <xdr:col>4</xdr:col>
                    <xdr:colOff>19050</xdr:colOff>
                    <xdr:row>30</xdr:row>
                    <xdr:rowOff>19050</xdr:rowOff>
                  </from>
                  <to>
                    <xdr:col>4</xdr:col>
                    <xdr:colOff>190500</xdr:colOff>
                    <xdr:row>30</xdr:row>
                    <xdr:rowOff>180975</xdr:rowOff>
                  </to>
                </anchor>
              </controlPr>
            </control>
          </mc:Choice>
        </mc:AlternateContent>
        <mc:AlternateContent xmlns:mc="http://schemas.openxmlformats.org/markup-compatibility/2006">
          <mc:Choice Requires="x14">
            <control shapeId="8217" r:id="rId28" name="Option Button 25">
              <controlPr locked="0" defaultSize="0" autoFill="0" autoLine="0" autoPict="0">
                <anchor moveWithCells="1">
                  <from>
                    <xdr:col>5</xdr:col>
                    <xdr:colOff>9525</xdr:colOff>
                    <xdr:row>30</xdr:row>
                    <xdr:rowOff>19050</xdr:rowOff>
                  </from>
                  <to>
                    <xdr:col>5</xdr:col>
                    <xdr:colOff>190500</xdr:colOff>
                    <xdr:row>30</xdr:row>
                    <xdr:rowOff>180975</xdr:rowOff>
                  </to>
                </anchor>
              </controlPr>
            </control>
          </mc:Choice>
        </mc:AlternateContent>
        <mc:AlternateContent xmlns:mc="http://schemas.openxmlformats.org/markup-compatibility/2006">
          <mc:Choice Requires="x14">
            <control shapeId="8218" r:id="rId29" name="Option Button 26">
              <controlPr locked="0" defaultSize="0" autoFill="0" autoLine="0" autoPict="0">
                <anchor moveWithCells="1">
                  <from>
                    <xdr:col>6</xdr:col>
                    <xdr:colOff>9525</xdr:colOff>
                    <xdr:row>30</xdr:row>
                    <xdr:rowOff>19050</xdr:rowOff>
                  </from>
                  <to>
                    <xdr:col>6</xdr:col>
                    <xdr:colOff>190500</xdr:colOff>
                    <xdr:row>30</xdr:row>
                    <xdr:rowOff>180975</xdr:rowOff>
                  </to>
                </anchor>
              </controlPr>
            </control>
          </mc:Choice>
        </mc:AlternateContent>
        <mc:AlternateContent xmlns:mc="http://schemas.openxmlformats.org/markup-compatibility/2006">
          <mc:Choice Requires="x14">
            <control shapeId="8219" r:id="rId30" name="Group Box 27">
              <controlPr defaultSize="0" autoFill="0" autoPict="0">
                <anchor moveWithCells="1">
                  <from>
                    <xdr:col>2</xdr:col>
                    <xdr:colOff>0</xdr:colOff>
                    <xdr:row>11</xdr:row>
                    <xdr:rowOff>190500</xdr:rowOff>
                  </from>
                  <to>
                    <xdr:col>7</xdr:col>
                    <xdr:colOff>0</xdr:colOff>
                    <xdr:row>13</xdr:row>
                    <xdr:rowOff>0</xdr:rowOff>
                  </to>
                </anchor>
              </controlPr>
            </control>
          </mc:Choice>
        </mc:AlternateContent>
        <mc:AlternateContent xmlns:mc="http://schemas.openxmlformats.org/markup-compatibility/2006">
          <mc:Choice Requires="x14">
            <control shapeId="8220" r:id="rId31" name="Group Box 28">
              <controlPr defaultSize="0" autoFill="0" autoPict="0">
                <anchor moveWithCells="1">
                  <from>
                    <xdr:col>2</xdr:col>
                    <xdr:colOff>0</xdr:colOff>
                    <xdr:row>18</xdr:row>
                    <xdr:rowOff>0</xdr:rowOff>
                  </from>
                  <to>
                    <xdr:col>6</xdr:col>
                    <xdr:colOff>200025</xdr:colOff>
                    <xdr:row>19</xdr:row>
                    <xdr:rowOff>0</xdr:rowOff>
                  </to>
                </anchor>
              </controlPr>
            </control>
          </mc:Choice>
        </mc:AlternateContent>
        <mc:AlternateContent xmlns:mc="http://schemas.openxmlformats.org/markup-compatibility/2006">
          <mc:Choice Requires="x14">
            <control shapeId="8221" r:id="rId32" name="Group Box 29">
              <controlPr defaultSize="0" autoFill="0" autoPict="0">
                <anchor moveWithCells="1">
                  <from>
                    <xdr:col>2</xdr:col>
                    <xdr:colOff>0</xdr:colOff>
                    <xdr:row>23</xdr:row>
                    <xdr:rowOff>190500</xdr:rowOff>
                  </from>
                  <to>
                    <xdr:col>7</xdr:col>
                    <xdr:colOff>0</xdr:colOff>
                    <xdr:row>25</xdr:row>
                    <xdr:rowOff>0</xdr:rowOff>
                  </to>
                </anchor>
              </controlPr>
            </control>
          </mc:Choice>
        </mc:AlternateContent>
        <mc:AlternateContent xmlns:mc="http://schemas.openxmlformats.org/markup-compatibility/2006">
          <mc:Choice Requires="x14">
            <control shapeId="8222" r:id="rId33" name="Group Box 30">
              <controlPr defaultSize="0" autoFill="0" autoPict="0">
                <anchor moveWithCells="1">
                  <from>
                    <xdr:col>2</xdr:col>
                    <xdr:colOff>0</xdr:colOff>
                    <xdr:row>30</xdr:row>
                    <xdr:rowOff>0</xdr:rowOff>
                  </from>
                  <to>
                    <xdr:col>7</xdr:col>
                    <xdr:colOff>0</xdr:colOff>
                    <xdr:row>31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pageSetUpPr fitToPage="1"/>
  </sheetPr>
  <dimension ref="B1:K28"/>
  <sheetViews>
    <sheetView showGridLines="0" showRuler="0" zoomScale="110" zoomScaleNormal="110" workbookViewId="0">
      <selection activeCell="B28" sqref="B28:G28"/>
    </sheetView>
  </sheetViews>
  <sheetFormatPr defaultRowHeight="15"/>
  <cols>
    <col min="1" max="1" width="2.140625" style="1" customWidth="1"/>
    <col min="2" max="2" width="71.42578125" style="1" customWidth="1"/>
    <col min="3" max="7" width="3.140625" style="1" customWidth="1"/>
    <col min="8" max="8" width="0.28515625" style="1" customWidth="1"/>
    <col min="9" max="11" width="3.140625" style="12" hidden="1" customWidth="1"/>
    <col min="12" max="12" width="2.140625" style="1" customWidth="1"/>
    <col min="13" max="13" width="4" style="1" customWidth="1"/>
    <col min="14" max="16384" width="9.140625" style="1"/>
  </cols>
  <sheetData>
    <row r="1" spans="2:11" ht="7.5" customHeight="1"/>
    <row r="2" spans="2:11" s="44" customFormat="1" ht="20.25">
      <c r="B2" s="43" t="s">
        <v>93</v>
      </c>
      <c r="C2" s="43"/>
      <c r="D2" s="43"/>
      <c r="E2" s="43"/>
      <c r="F2" s="43"/>
      <c r="G2" s="43"/>
    </row>
    <row r="3" spans="2:11" s="42" customFormat="1" ht="7.5" customHeight="1"/>
    <row r="4" spans="2:11" ht="148.5" customHeight="1">
      <c r="B4" s="122" t="s">
        <v>149</v>
      </c>
      <c r="C4" s="122"/>
      <c r="D4" s="122"/>
      <c r="E4" s="122"/>
      <c r="F4" s="122"/>
      <c r="G4" s="122"/>
      <c r="H4" s="7"/>
      <c r="I4" s="18" t="s">
        <v>9</v>
      </c>
      <c r="J4" s="18" t="s">
        <v>5</v>
      </c>
      <c r="K4" s="19" t="s">
        <v>10</v>
      </c>
    </row>
    <row r="5" spans="2:11" ht="6" customHeight="1">
      <c r="B5" s="28"/>
      <c r="C5" s="28"/>
      <c r="D5" s="28"/>
      <c r="E5" s="28"/>
      <c r="F5" s="28"/>
      <c r="G5" s="28"/>
      <c r="H5" s="7"/>
      <c r="I5" s="13"/>
      <c r="J5" s="13"/>
      <c r="K5" s="11"/>
    </row>
    <row r="6" spans="2:11">
      <c r="B6" s="131" t="s">
        <v>95</v>
      </c>
      <c r="C6" s="29" t="s">
        <v>1</v>
      </c>
      <c r="D6" s="29" t="s">
        <v>0</v>
      </c>
      <c r="E6" s="29" t="s">
        <v>2</v>
      </c>
      <c r="F6" s="29" t="s">
        <v>3</v>
      </c>
      <c r="G6" s="29" t="s">
        <v>4</v>
      </c>
      <c r="H6" s="3"/>
      <c r="I6" s="14"/>
      <c r="J6" s="11"/>
      <c r="K6" s="11"/>
    </row>
    <row r="7" spans="2:11" ht="15.75" customHeight="1">
      <c r="B7" s="132"/>
      <c r="C7" s="27"/>
      <c r="D7" s="27"/>
      <c r="E7" s="27"/>
      <c r="F7" s="27"/>
      <c r="G7" s="27"/>
      <c r="H7" s="3"/>
      <c r="I7" s="20">
        <v>0</v>
      </c>
      <c r="J7" s="15">
        <f>IF(I7=5,75,IF(I7=4,50,IF(I7=3,25,IF(I7=2,10,0))))</f>
        <v>0</v>
      </c>
      <c r="K7" s="25" t="str">
        <f>IF(J7=75,"A",IF(J7=50,"B",IF(J7=25,"C",IF(J7=10,"D","E"))))</f>
        <v>E</v>
      </c>
    </row>
    <row r="8" spans="2:11" ht="59.25" customHeight="1">
      <c r="B8" s="133" t="s">
        <v>94</v>
      </c>
      <c r="C8" s="133"/>
      <c r="D8" s="133"/>
      <c r="E8" s="133"/>
      <c r="F8" s="133"/>
      <c r="G8" s="133"/>
      <c r="H8" s="4"/>
      <c r="I8" s="16"/>
      <c r="J8" s="15"/>
      <c r="K8" s="25"/>
    </row>
    <row r="9" spans="2:11">
      <c r="B9" s="128" t="s">
        <v>33</v>
      </c>
      <c r="C9" s="129"/>
      <c r="D9" s="129"/>
      <c r="E9" s="129"/>
      <c r="F9" s="129"/>
      <c r="G9" s="130"/>
      <c r="H9" s="5"/>
      <c r="I9" s="17"/>
      <c r="J9" s="25"/>
      <c r="K9" s="25"/>
    </row>
    <row r="10" spans="2:11" ht="30" customHeight="1">
      <c r="B10" s="119"/>
      <c r="C10" s="120"/>
      <c r="D10" s="120"/>
      <c r="E10" s="120"/>
      <c r="F10" s="120"/>
      <c r="G10" s="121"/>
      <c r="H10" s="6"/>
      <c r="I10" s="11"/>
      <c r="J10" s="25"/>
      <c r="K10" s="25"/>
    </row>
    <row r="11" spans="2:11" ht="6" customHeight="1">
      <c r="B11" s="28"/>
      <c r="C11" s="28"/>
      <c r="D11" s="28"/>
      <c r="E11" s="28"/>
      <c r="F11" s="28"/>
      <c r="G11" s="28"/>
      <c r="H11" s="6"/>
      <c r="I11" s="11"/>
      <c r="J11" s="25"/>
      <c r="K11" s="25"/>
    </row>
    <row r="12" spans="2:11">
      <c r="B12" s="126" t="s">
        <v>96</v>
      </c>
      <c r="C12" s="29" t="s">
        <v>1</v>
      </c>
      <c r="D12" s="29" t="s">
        <v>0</v>
      </c>
      <c r="E12" s="29" t="s">
        <v>2</v>
      </c>
      <c r="F12" s="29" t="s">
        <v>3</v>
      </c>
      <c r="G12" s="29" t="s">
        <v>4</v>
      </c>
      <c r="J12" s="26"/>
      <c r="K12" s="26"/>
    </row>
    <row r="13" spans="2:11" ht="15.75" customHeight="1">
      <c r="B13" s="126"/>
      <c r="C13" s="27"/>
      <c r="D13" s="27"/>
      <c r="E13" s="27"/>
      <c r="F13" s="27"/>
      <c r="G13" s="27"/>
      <c r="I13" s="20">
        <v>0</v>
      </c>
      <c r="J13" s="26">
        <f>IF(I13=5,75,IF(I13=4,50,IF(I13=3,25,IF(I13=2,10,0))))</f>
        <v>0</v>
      </c>
      <c r="K13" s="25" t="str">
        <f>IF(J13=75,"A",IF(J13=50,"B",IF(J13=25,"C",IF(J13=10,"D","E"))))</f>
        <v>E</v>
      </c>
    </row>
    <row r="14" spans="2:11" ht="57" customHeight="1">
      <c r="B14" s="127" t="s">
        <v>99</v>
      </c>
      <c r="C14" s="127"/>
      <c r="D14" s="127"/>
      <c r="E14" s="127"/>
      <c r="F14" s="127"/>
      <c r="G14" s="127"/>
      <c r="J14" s="26"/>
      <c r="K14" s="26"/>
    </row>
    <row r="15" spans="2:11">
      <c r="B15" s="128" t="s">
        <v>33</v>
      </c>
      <c r="C15" s="129"/>
      <c r="D15" s="129"/>
      <c r="E15" s="129"/>
      <c r="F15" s="129"/>
      <c r="G15" s="130"/>
      <c r="H15" s="5"/>
      <c r="I15" s="17"/>
      <c r="J15" s="25"/>
      <c r="K15" s="25"/>
    </row>
    <row r="16" spans="2:11" ht="30" customHeight="1">
      <c r="B16" s="119"/>
      <c r="C16" s="120"/>
      <c r="D16" s="120"/>
      <c r="E16" s="120"/>
      <c r="F16" s="120"/>
      <c r="G16" s="121"/>
      <c r="H16" s="6"/>
      <c r="I16" s="11"/>
      <c r="J16" s="25"/>
      <c r="K16" s="25"/>
    </row>
    <row r="17" spans="2:11" ht="6" customHeight="1">
      <c r="B17" s="28"/>
      <c r="C17" s="28"/>
      <c r="D17" s="28"/>
      <c r="E17" s="28"/>
      <c r="F17" s="28"/>
      <c r="G17" s="28"/>
      <c r="H17" s="6"/>
      <c r="I17" s="11"/>
      <c r="J17" s="25"/>
      <c r="K17" s="25"/>
    </row>
    <row r="18" spans="2:11">
      <c r="B18" s="126" t="s">
        <v>97</v>
      </c>
      <c r="C18" s="29" t="s">
        <v>1</v>
      </c>
      <c r="D18" s="29" t="s">
        <v>0</v>
      </c>
      <c r="E18" s="29" t="s">
        <v>2</v>
      </c>
      <c r="F18" s="29" t="s">
        <v>3</v>
      </c>
      <c r="G18" s="29" t="s">
        <v>4</v>
      </c>
      <c r="J18" s="26"/>
      <c r="K18" s="26"/>
    </row>
    <row r="19" spans="2:11" ht="15.75" customHeight="1">
      <c r="B19" s="126"/>
      <c r="C19" s="27"/>
      <c r="D19" s="27"/>
      <c r="E19" s="27"/>
      <c r="F19" s="27"/>
      <c r="G19" s="27"/>
      <c r="I19" s="20">
        <v>0</v>
      </c>
      <c r="J19" s="26">
        <f>IF(I19=5,75,IF(I19=4,50,IF(I19=3,25,IF(I19=2,10,0))))</f>
        <v>0</v>
      </c>
      <c r="K19" s="25" t="str">
        <f>IF(J19=75,"A",IF(J19=50,"B",IF(J19=25,"C",IF(J19=10,"D","E"))))</f>
        <v>E</v>
      </c>
    </row>
    <row r="20" spans="2:11" ht="58.5" customHeight="1">
      <c r="B20" s="127" t="s">
        <v>100</v>
      </c>
      <c r="C20" s="127"/>
      <c r="D20" s="127"/>
      <c r="E20" s="127"/>
      <c r="F20" s="127"/>
      <c r="G20" s="127"/>
      <c r="J20" s="26"/>
      <c r="K20" s="26"/>
    </row>
    <row r="21" spans="2:11">
      <c r="B21" s="128" t="s">
        <v>33</v>
      </c>
      <c r="C21" s="129"/>
      <c r="D21" s="129"/>
      <c r="E21" s="129"/>
      <c r="F21" s="129"/>
      <c r="G21" s="130"/>
      <c r="J21" s="26"/>
      <c r="K21" s="26"/>
    </row>
    <row r="22" spans="2:11" ht="30" customHeight="1">
      <c r="B22" s="119"/>
      <c r="C22" s="120"/>
      <c r="D22" s="120"/>
      <c r="E22" s="120"/>
      <c r="F22" s="120"/>
      <c r="G22" s="121"/>
      <c r="J22" s="26"/>
      <c r="K22" s="26"/>
    </row>
    <row r="23" spans="2:11" ht="6" customHeight="1">
      <c r="B23" s="28"/>
      <c r="C23" s="28"/>
      <c r="D23" s="28"/>
      <c r="E23" s="28"/>
      <c r="F23" s="28"/>
      <c r="G23" s="28"/>
      <c r="J23" s="26"/>
      <c r="K23" s="26"/>
    </row>
    <row r="24" spans="2:11">
      <c r="B24" s="131" t="s">
        <v>98</v>
      </c>
      <c r="C24" s="29" t="s">
        <v>1</v>
      </c>
      <c r="D24" s="29" t="s">
        <v>0</v>
      </c>
      <c r="E24" s="29" t="s">
        <v>2</v>
      </c>
      <c r="F24" s="29" t="s">
        <v>3</v>
      </c>
      <c r="G24" s="29" t="s">
        <v>4</v>
      </c>
      <c r="J24" s="26"/>
      <c r="K24" s="26"/>
    </row>
    <row r="25" spans="2:11" ht="15.75" customHeight="1">
      <c r="B25" s="132"/>
      <c r="C25" s="27"/>
      <c r="D25" s="27"/>
      <c r="E25" s="27"/>
      <c r="F25" s="27"/>
      <c r="G25" s="27"/>
      <c r="I25" s="20">
        <v>0</v>
      </c>
      <c r="J25" s="26">
        <f>IF(I25=5,75,IF(I25=4,50,IF(I25=3,25,IF(I25=2,10,0))))</f>
        <v>0</v>
      </c>
      <c r="K25" s="25" t="str">
        <f>IF(J25=75,"A",IF(J25=50,"B",IF(J25=25,"C",IF(J25=10,"D","E"))))</f>
        <v>E</v>
      </c>
    </row>
    <row r="26" spans="2:11" ht="60" customHeight="1">
      <c r="B26" s="134" t="s">
        <v>101</v>
      </c>
      <c r="C26" s="135"/>
      <c r="D26" s="135"/>
      <c r="E26" s="135"/>
      <c r="F26" s="135"/>
      <c r="G26" s="136"/>
      <c r="J26" s="26"/>
      <c r="K26" s="26"/>
    </row>
    <row r="27" spans="2:11">
      <c r="B27" s="128" t="s">
        <v>33</v>
      </c>
      <c r="C27" s="129"/>
      <c r="D27" s="129"/>
      <c r="E27" s="129"/>
      <c r="F27" s="129"/>
      <c r="G27" s="130"/>
      <c r="J27" s="26"/>
      <c r="K27" s="26"/>
    </row>
    <row r="28" spans="2:11" ht="30" customHeight="1">
      <c r="B28" s="119"/>
      <c r="C28" s="120"/>
      <c r="D28" s="120"/>
      <c r="E28" s="120"/>
      <c r="F28" s="120"/>
      <c r="G28" s="121"/>
      <c r="J28" s="26"/>
      <c r="K28" s="26"/>
    </row>
  </sheetData>
  <sheetProtection sheet="1" objects="1" scenarios="1" formatRows="0" selectLockedCells="1"/>
  <mergeCells count="17">
    <mergeCell ref="B4:G4"/>
    <mergeCell ref="B6:B7"/>
    <mergeCell ref="B8:G8"/>
    <mergeCell ref="B27:G27"/>
    <mergeCell ref="B10:G10"/>
    <mergeCell ref="B12:B13"/>
    <mergeCell ref="B14:G14"/>
    <mergeCell ref="B15:G15"/>
    <mergeCell ref="B16:G16"/>
    <mergeCell ref="B18:B19"/>
    <mergeCell ref="B20:G20"/>
    <mergeCell ref="B21:G21"/>
    <mergeCell ref="B22:G22"/>
    <mergeCell ref="B24:B25"/>
    <mergeCell ref="B26:G26"/>
    <mergeCell ref="B28:G28"/>
    <mergeCell ref="B9:G9"/>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locked="0" defaultSize="0" autoFill="0" autoLine="0" autoPict="0">
                <anchor moveWithCells="1">
                  <from>
                    <xdr:col>2</xdr:col>
                    <xdr:colOff>9525</xdr:colOff>
                    <xdr:row>6</xdr:row>
                    <xdr:rowOff>19050</xdr:rowOff>
                  </from>
                  <to>
                    <xdr:col>2</xdr:col>
                    <xdr:colOff>190500</xdr:colOff>
                    <xdr:row>6</xdr:row>
                    <xdr:rowOff>180975</xdr:rowOff>
                  </to>
                </anchor>
              </controlPr>
            </control>
          </mc:Choice>
        </mc:AlternateContent>
        <mc:AlternateContent xmlns:mc="http://schemas.openxmlformats.org/markup-compatibility/2006">
          <mc:Choice Requires="x14">
            <control shapeId="9218" r:id="rId5" name="Group Box 2">
              <controlPr defaultSize="0" autoFill="0" autoPict="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9219" r:id="rId6" name="Option Button 3">
              <controlPr locked="0" defaultSize="0" autoFill="0" autoLine="0" autoPict="0">
                <anchor moveWithCells="1">
                  <from>
                    <xdr:col>3</xdr:col>
                    <xdr:colOff>9525</xdr:colOff>
                    <xdr:row>6</xdr:row>
                    <xdr:rowOff>19050</xdr:rowOff>
                  </from>
                  <to>
                    <xdr:col>3</xdr:col>
                    <xdr:colOff>190500</xdr:colOff>
                    <xdr:row>6</xdr:row>
                    <xdr:rowOff>180975</xdr:rowOff>
                  </to>
                </anchor>
              </controlPr>
            </control>
          </mc:Choice>
        </mc:AlternateContent>
        <mc:AlternateContent xmlns:mc="http://schemas.openxmlformats.org/markup-compatibility/2006">
          <mc:Choice Requires="x14">
            <control shapeId="9220" r:id="rId7" name="Option Button 4">
              <controlPr locked="0" defaultSize="0" autoFill="0" autoLine="0" autoPict="0">
                <anchor moveWithCells="1">
                  <from>
                    <xdr:col>4</xdr:col>
                    <xdr:colOff>19050</xdr:colOff>
                    <xdr:row>6</xdr:row>
                    <xdr:rowOff>19050</xdr:rowOff>
                  </from>
                  <to>
                    <xdr:col>4</xdr:col>
                    <xdr:colOff>190500</xdr:colOff>
                    <xdr:row>6</xdr:row>
                    <xdr:rowOff>180975</xdr:rowOff>
                  </to>
                </anchor>
              </controlPr>
            </control>
          </mc:Choice>
        </mc:AlternateContent>
        <mc:AlternateContent xmlns:mc="http://schemas.openxmlformats.org/markup-compatibility/2006">
          <mc:Choice Requires="x14">
            <control shapeId="9221" r:id="rId8" name="Option Button 5">
              <controlPr locked="0" defaultSize="0" autoFill="0" autoLine="0" autoPict="0">
                <anchor moveWithCells="1">
                  <from>
                    <xdr:col>5</xdr:col>
                    <xdr:colOff>9525</xdr:colOff>
                    <xdr:row>6</xdr:row>
                    <xdr:rowOff>19050</xdr:rowOff>
                  </from>
                  <to>
                    <xdr:col>5</xdr:col>
                    <xdr:colOff>190500</xdr:colOff>
                    <xdr:row>6</xdr:row>
                    <xdr:rowOff>180975</xdr:rowOff>
                  </to>
                </anchor>
              </controlPr>
            </control>
          </mc:Choice>
        </mc:AlternateContent>
        <mc:AlternateContent xmlns:mc="http://schemas.openxmlformats.org/markup-compatibility/2006">
          <mc:Choice Requires="x14">
            <control shapeId="9222" r:id="rId9" name="Option Button 6">
              <controlPr locked="0" defaultSize="0" autoFill="0" autoLine="0" autoPict="0">
                <anchor moveWithCells="1">
                  <from>
                    <xdr:col>6</xdr:col>
                    <xdr:colOff>9525</xdr:colOff>
                    <xdr:row>6</xdr:row>
                    <xdr:rowOff>19050</xdr:rowOff>
                  </from>
                  <to>
                    <xdr:col>6</xdr:col>
                    <xdr:colOff>190500</xdr:colOff>
                    <xdr:row>6</xdr:row>
                    <xdr:rowOff>180975</xdr:rowOff>
                  </to>
                </anchor>
              </controlPr>
            </control>
          </mc:Choice>
        </mc:AlternateContent>
        <mc:AlternateContent xmlns:mc="http://schemas.openxmlformats.org/markup-compatibility/2006">
          <mc:Choice Requires="x14">
            <control shapeId="9223" r:id="rId10" name="Option Button 7">
              <controlPr locked="0" defaultSize="0" autoFill="0" autoLine="0" autoPict="0">
                <anchor moveWithCells="1">
                  <from>
                    <xdr:col>2</xdr:col>
                    <xdr:colOff>9525</xdr:colOff>
                    <xdr:row>12</xdr:row>
                    <xdr:rowOff>9525</xdr:rowOff>
                  </from>
                  <to>
                    <xdr:col>2</xdr:col>
                    <xdr:colOff>190500</xdr:colOff>
                    <xdr:row>12</xdr:row>
                    <xdr:rowOff>171450</xdr:rowOff>
                  </to>
                </anchor>
              </controlPr>
            </control>
          </mc:Choice>
        </mc:AlternateContent>
        <mc:AlternateContent xmlns:mc="http://schemas.openxmlformats.org/markup-compatibility/2006">
          <mc:Choice Requires="x14">
            <control shapeId="9224" r:id="rId11" name="Option Button 8">
              <controlPr locked="0" defaultSize="0" autoFill="0" autoLine="0" autoPict="0">
                <anchor moveWithCells="1">
                  <from>
                    <xdr:col>3</xdr:col>
                    <xdr:colOff>9525</xdr:colOff>
                    <xdr:row>12</xdr:row>
                    <xdr:rowOff>9525</xdr:rowOff>
                  </from>
                  <to>
                    <xdr:col>3</xdr:col>
                    <xdr:colOff>190500</xdr:colOff>
                    <xdr:row>12</xdr:row>
                    <xdr:rowOff>171450</xdr:rowOff>
                  </to>
                </anchor>
              </controlPr>
            </control>
          </mc:Choice>
        </mc:AlternateContent>
        <mc:AlternateContent xmlns:mc="http://schemas.openxmlformats.org/markup-compatibility/2006">
          <mc:Choice Requires="x14">
            <control shapeId="9225" r:id="rId12" name="Option Button 9">
              <controlPr locked="0" defaultSize="0" autoFill="0" autoLine="0" autoPict="0">
                <anchor moveWithCells="1">
                  <from>
                    <xdr:col>4</xdr:col>
                    <xdr:colOff>19050</xdr:colOff>
                    <xdr:row>12</xdr:row>
                    <xdr:rowOff>9525</xdr:rowOff>
                  </from>
                  <to>
                    <xdr:col>4</xdr:col>
                    <xdr:colOff>190500</xdr:colOff>
                    <xdr:row>12</xdr:row>
                    <xdr:rowOff>171450</xdr:rowOff>
                  </to>
                </anchor>
              </controlPr>
            </control>
          </mc:Choice>
        </mc:AlternateContent>
        <mc:AlternateContent xmlns:mc="http://schemas.openxmlformats.org/markup-compatibility/2006">
          <mc:Choice Requires="x14">
            <control shapeId="9226" r:id="rId13" name="Option Button 10">
              <controlPr locked="0" defaultSize="0" autoFill="0" autoLine="0" autoPict="0">
                <anchor moveWithCells="1">
                  <from>
                    <xdr:col>5</xdr:col>
                    <xdr:colOff>9525</xdr:colOff>
                    <xdr:row>12</xdr:row>
                    <xdr:rowOff>9525</xdr:rowOff>
                  </from>
                  <to>
                    <xdr:col>5</xdr:col>
                    <xdr:colOff>190500</xdr:colOff>
                    <xdr:row>12</xdr:row>
                    <xdr:rowOff>171450</xdr:rowOff>
                  </to>
                </anchor>
              </controlPr>
            </control>
          </mc:Choice>
        </mc:AlternateContent>
        <mc:AlternateContent xmlns:mc="http://schemas.openxmlformats.org/markup-compatibility/2006">
          <mc:Choice Requires="x14">
            <control shapeId="9227" r:id="rId14" name="Option Button 11">
              <controlPr locked="0" defaultSize="0" autoFill="0" autoLine="0" autoPict="0">
                <anchor moveWithCells="1">
                  <from>
                    <xdr:col>6</xdr:col>
                    <xdr:colOff>0</xdr:colOff>
                    <xdr:row>12</xdr:row>
                    <xdr:rowOff>9525</xdr:rowOff>
                  </from>
                  <to>
                    <xdr:col>6</xdr:col>
                    <xdr:colOff>180975</xdr:colOff>
                    <xdr:row>12</xdr:row>
                    <xdr:rowOff>171450</xdr:rowOff>
                  </to>
                </anchor>
              </controlPr>
            </control>
          </mc:Choice>
        </mc:AlternateContent>
        <mc:AlternateContent xmlns:mc="http://schemas.openxmlformats.org/markup-compatibility/2006">
          <mc:Choice Requires="x14">
            <control shapeId="9228" r:id="rId15" name="Option Button 12">
              <controlPr locked="0" defaultSize="0" autoFill="0" autoLine="0" autoPict="0">
                <anchor moveWithCells="1">
                  <from>
                    <xdr:col>2</xdr:col>
                    <xdr:colOff>19050</xdr:colOff>
                    <xdr:row>18</xdr:row>
                    <xdr:rowOff>19050</xdr:rowOff>
                  </from>
                  <to>
                    <xdr:col>2</xdr:col>
                    <xdr:colOff>200025</xdr:colOff>
                    <xdr:row>18</xdr:row>
                    <xdr:rowOff>180975</xdr:rowOff>
                  </to>
                </anchor>
              </controlPr>
            </control>
          </mc:Choice>
        </mc:AlternateContent>
        <mc:AlternateContent xmlns:mc="http://schemas.openxmlformats.org/markup-compatibility/2006">
          <mc:Choice Requires="x14">
            <control shapeId="9229" r:id="rId16" name="Option Button 13">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9230" r:id="rId17" name="Option Button 14">
              <controlPr locked="0" defaultSize="0" autoFill="0" autoLine="0" autoPict="0">
                <anchor moveWithCells="1">
                  <from>
                    <xdr:col>4</xdr:col>
                    <xdr:colOff>19050</xdr:colOff>
                    <xdr:row>18</xdr:row>
                    <xdr:rowOff>9525</xdr:rowOff>
                  </from>
                  <to>
                    <xdr:col>4</xdr:col>
                    <xdr:colOff>190500</xdr:colOff>
                    <xdr:row>18</xdr:row>
                    <xdr:rowOff>180975</xdr:rowOff>
                  </to>
                </anchor>
              </controlPr>
            </control>
          </mc:Choice>
        </mc:AlternateContent>
        <mc:AlternateContent xmlns:mc="http://schemas.openxmlformats.org/markup-compatibility/2006">
          <mc:Choice Requires="x14">
            <control shapeId="9231" r:id="rId18" name="Option Button 15">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9232" r:id="rId19" name="Option Button 16">
              <controlPr locked="0" defaultSize="0" autoFill="0" autoLine="0" autoPict="0">
                <anchor moveWithCells="1">
                  <from>
                    <xdr:col>6</xdr:col>
                    <xdr:colOff>9525</xdr:colOff>
                    <xdr:row>18</xdr:row>
                    <xdr:rowOff>19050</xdr:rowOff>
                  </from>
                  <to>
                    <xdr:col>6</xdr:col>
                    <xdr:colOff>190500</xdr:colOff>
                    <xdr:row>18</xdr:row>
                    <xdr:rowOff>180975</xdr:rowOff>
                  </to>
                </anchor>
              </controlPr>
            </control>
          </mc:Choice>
        </mc:AlternateContent>
        <mc:AlternateContent xmlns:mc="http://schemas.openxmlformats.org/markup-compatibility/2006">
          <mc:Choice Requires="x14">
            <control shapeId="9233" r:id="rId20" name="Option Button 17">
              <controlPr locked="0" defaultSize="0" autoFill="0" autoLine="0" autoPict="0">
                <anchor moveWithCells="1">
                  <from>
                    <xdr:col>2</xdr:col>
                    <xdr:colOff>9525</xdr:colOff>
                    <xdr:row>24</xdr:row>
                    <xdr:rowOff>19050</xdr:rowOff>
                  </from>
                  <to>
                    <xdr:col>2</xdr:col>
                    <xdr:colOff>190500</xdr:colOff>
                    <xdr:row>24</xdr:row>
                    <xdr:rowOff>180975</xdr:rowOff>
                  </to>
                </anchor>
              </controlPr>
            </control>
          </mc:Choice>
        </mc:AlternateContent>
        <mc:AlternateContent xmlns:mc="http://schemas.openxmlformats.org/markup-compatibility/2006">
          <mc:Choice Requires="x14">
            <control shapeId="9234" r:id="rId21" name="Option Button 18">
              <controlPr locked="0" defaultSize="0" autoFill="0" autoLine="0" autoPict="0">
                <anchor moveWithCells="1">
                  <from>
                    <xdr:col>3</xdr:col>
                    <xdr:colOff>9525</xdr:colOff>
                    <xdr:row>24</xdr:row>
                    <xdr:rowOff>19050</xdr:rowOff>
                  </from>
                  <to>
                    <xdr:col>3</xdr:col>
                    <xdr:colOff>190500</xdr:colOff>
                    <xdr:row>24</xdr:row>
                    <xdr:rowOff>180975</xdr:rowOff>
                  </to>
                </anchor>
              </controlPr>
            </control>
          </mc:Choice>
        </mc:AlternateContent>
        <mc:AlternateContent xmlns:mc="http://schemas.openxmlformats.org/markup-compatibility/2006">
          <mc:Choice Requires="x14">
            <control shapeId="9235" r:id="rId22" name="Option Button 19">
              <controlPr locked="0" defaultSize="0" autoFill="0" autoLine="0" autoPict="0">
                <anchor moveWithCells="1">
                  <from>
                    <xdr:col>4</xdr:col>
                    <xdr:colOff>19050</xdr:colOff>
                    <xdr:row>24</xdr:row>
                    <xdr:rowOff>19050</xdr:rowOff>
                  </from>
                  <to>
                    <xdr:col>4</xdr:col>
                    <xdr:colOff>190500</xdr:colOff>
                    <xdr:row>24</xdr:row>
                    <xdr:rowOff>180975</xdr:rowOff>
                  </to>
                </anchor>
              </controlPr>
            </control>
          </mc:Choice>
        </mc:AlternateContent>
        <mc:AlternateContent xmlns:mc="http://schemas.openxmlformats.org/markup-compatibility/2006">
          <mc:Choice Requires="x14">
            <control shapeId="9236" r:id="rId23" name="Option Button 20">
              <controlPr locked="0" defaultSize="0" autoFill="0" autoLine="0" autoPict="0">
                <anchor moveWithCells="1">
                  <from>
                    <xdr:col>5</xdr:col>
                    <xdr:colOff>9525</xdr:colOff>
                    <xdr:row>24</xdr:row>
                    <xdr:rowOff>19050</xdr:rowOff>
                  </from>
                  <to>
                    <xdr:col>5</xdr:col>
                    <xdr:colOff>190500</xdr:colOff>
                    <xdr:row>24</xdr:row>
                    <xdr:rowOff>180975</xdr:rowOff>
                  </to>
                </anchor>
              </controlPr>
            </control>
          </mc:Choice>
        </mc:AlternateContent>
        <mc:AlternateContent xmlns:mc="http://schemas.openxmlformats.org/markup-compatibility/2006">
          <mc:Choice Requires="x14">
            <control shapeId="9237" r:id="rId24" name="Option Button 21">
              <controlPr locked="0" defaultSize="0" autoFill="0" autoLine="0" autoPict="0">
                <anchor moveWithCells="1">
                  <from>
                    <xdr:col>6</xdr:col>
                    <xdr:colOff>9525</xdr:colOff>
                    <xdr:row>24</xdr:row>
                    <xdr:rowOff>19050</xdr:rowOff>
                  </from>
                  <to>
                    <xdr:col>6</xdr:col>
                    <xdr:colOff>190500</xdr:colOff>
                    <xdr:row>24</xdr:row>
                    <xdr:rowOff>180975</xdr:rowOff>
                  </to>
                </anchor>
              </controlPr>
            </control>
          </mc:Choice>
        </mc:AlternateContent>
        <mc:AlternateContent xmlns:mc="http://schemas.openxmlformats.org/markup-compatibility/2006">
          <mc:Choice Requires="x14">
            <control shapeId="9243" r:id="rId25" name="Group Box 27">
              <controlPr defaultSize="0" autoFill="0" autoPict="0">
                <anchor moveWithCells="1">
                  <from>
                    <xdr:col>2</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9244" r:id="rId26" name="Group Box 28">
              <controlPr defaultSize="0" autoFill="0" autoPict="0">
                <anchor moveWithCells="1">
                  <from>
                    <xdr:col>2</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9245" r:id="rId27" name="Group Box 29">
              <controlPr defaultSize="0" autoFill="0" autoPict="0">
                <anchor moveWithCells="1">
                  <from>
                    <xdr:col>2</xdr:col>
                    <xdr:colOff>0</xdr:colOff>
                    <xdr:row>23</xdr:row>
                    <xdr:rowOff>190500</xdr:rowOff>
                  </from>
                  <to>
                    <xdr:col>7</xdr:col>
                    <xdr:colOff>0</xdr:colOff>
                    <xdr:row>25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pageSetUpPr fitToPage="1"/>
  </sheetPr>
  <dimension ref="B1:K34"/>
  <sheetViews>
    <sheetView showGridLines="0" showRuler="0" zoomScale="110" zoomScaleNormal="110" workbookViewId="0">
      <selection activeCell="B34" sqref="B34:G34"/>
    </sheetView>
  </sheetViews>
  <sheetFormatPr defaultRowHeight="15"/>
  <cols>
    <col min="1" max="1" width="2.140625" style="1" customWidth="1"/>
    <col min="2" max="2" width="71.42578125" style="1" customWidth="1"/>
    <col min="3" max="7" width="3.140625" style="1" customWidth="1"/>
    <col min="8" max="8" width="0.28515625" style="1" customWidth="1"/>
    <col min="9" max="11" width="3.140625" style="12" hidden="1" customWidth="1"/>
    <col min="12" max="12" width="2.140625" style="1" customWidth="1"/>
    <col min="13" max="13" width="4" style="1" customWidth="1"/>
    <col min="14" max="16384" width="9.140625" style="1"/>
  </cols>
  <sheetData>
    <row r="1" spans="2:11" ht="7.5" customHeight="1"/>
    <row r="2" spans="2:11" s="44" customFormat="1" ht="20.25">
      <c r="B2" s="43" t="s">
        <v>102</v>
      </c>
      <c r="C2" s="43"/>
      <c r="D2" s="43"/>
      <c r="E2" s="43"/>
      <c r="F2" s="43"/>
      <c r="G2" s="43"/>
    </row>
    <row r="3" spans="2:11" s="42" customFormat="1" ht="7.5" customHeight="1"/>
    <row r="4" spans="2:11" ht="147.75" customHeight="1">
      <c r="B4" s="122" t="s">
        <v>103</v>
      </c>
      <c r="C4" s="122"/>
      <c r="D4" s="122"/>
      <c r="E4" s="122"/>
      <c r="F4" s="122"/>
      <c r="G4" s="122"/>
      <c r="H4" s="7"/>
      <c r="I4" s="18" t="s">
        <v>9</v>
      </c>
      <c r="J4" s="18" t="s">
        <v>5</v>
      </c>
      <c r="K4" s="19" t="s">
        <v>10</v>
      </c>
    </row>
    <row r="5" spans="2:11" ht="6" customHeight="1">
      <c r="B5" s="28"/>
      <c r="C5" s="28"/>
      <c r="D5" s="28"/>
      <c r="E5" s="28"/>
      <c r="F5" s="28"/>
      <c r="G5" s="28"/>
      <c r="H5" s="7"/>
      <c r="I5" s="13"/>
      <c r="J5" s="13"/>
      <c r="K5" s="11"/>
    </row>
    <row r="6" spans="2:11">
      <c r="B6" s="131" t="s">
        <v>105</v>
      </c>
      <c r="C6" s="29" t="s">
        <v>1</v>
      </c>
      <c r="D6" s="29" t="s">
        <v>0</v>
      </c>
      <c r="E6" s="29" t="s">
        <v>2</v>
      </c>
      <c r="F6" s="29" t="s">
        <v>3</v>
      </c>
      <c r="G6" s="29" t="s">
        <v>4</v>
      </c>
      <c r="H6" s="3"/>
      <c r="I6" s="14"/>
      <c r="J6" s="11"/>
      <c r="K6" s="11"/>
    </row>
    <row r="7" spans="2:11" ht="15.75" customHeight="1">
      <c r="B7" s="132"/>
      <c r="C7" s="27"/>
      <c r="D7" s="27"/>
      <c r="E7" s="27"/>
      <c r="F7" s="27"/>
      <c r="G7" s="27"/>
      <c r="H7" s="3"/>
      <c r="I7" s="20">
        <v>0</v>
      </c>
      <c r="J7" s="15">
        <f>IF(I7=5,75,IF(I7=4,50,IF(I7=3,25,IF(I7=2,10,0))))</f>
        <v>0</v>
      </c>
      <c r="K7" s="25" t="str">
        <f>IF(J7=75,"A",IF(J7=50,"B",IF(J7=25,"C",IF(J7=10,"D","E"))))</f>
        <v>E</v>
      </c>
    </row>
    <row r="8" spans="2:11" ht="57.75" customHeight="1">
      <c r="B8" s="133" t="s">
        <v>104</v>
      </c>
      <c r="C8" s="133"/>
      <c r="D8" s="133"/>
      <c r="E8" s="133"/>
      <c r="F8" s="133"/>
      <c r="G8" s="133"/>
      <c r="H8" s="4"/>
      <c r="I8" s="16"/>
      <c r="J8" s="15"/>
      <c r="K8" s="25"/>
    </row>
    <row r="9" spans="2:11">
      <c r="B9" s="128" t="s">
        <v>33</v>
      </c>
      <c r="C9" s="129"/>
      <c r="D9" s="129"/>
      <c r="E9" s="129"/>
      <c r="F9" s="129"/>
      <c r="G9" s="130"/>
      <c r="H9" s="5"/>
      <c r="I9" s="17"/>
      <c r="J9" s="25"/>
      <c r="K9" s="25"/>
    </row>
    <row r="10" spans="2:11" ht="30" customHeight="1">
      <c r="B10" s="119"/>
      <c r="C10" s="120"/>
      <c r="D10" s="120"/>
      <c r="E10" s="120"/>
      <c r="F10" s="120"/>
      <c r="G10" s="121"/>
      <c r="H10" s="6"/>
      <c r="I10" s="11"/>
      <c r="J10" s="25"/>
      <c r="K10" s="25"/>
    </row>
    <row r="11" spans="2:11" ht="6" customHeight="1">
      <c r="B11" s="28"/>
      <c r="C11" s="28"/>
      <c r="D11" s="28"/>
      <c r="E11" s="28"/>
      <c r="F11" s="28"/>
      <c r="G11" s="28"/>
      <c r="H11" s="6"/>
      <c r="I11" s="11"/>
      <c r="J11" s="25"/>
      <c r="K11" s="25"/>
    </row>
    <row r="12" spans="2:11">
      <c r="B12" s="126" t="s">
        <v>106</v>
      </c>
      <c r="C12" s="29" t="s">
        <v>1</v>
      </c>
      <c r="D12" s="29" t="s">
        <v>0</v>
      </c>
      <c r="E12" s="29" t="s">
        <v>2</v>
      </c>
      <c r="F12" s="29" t="s">
        <v>3</v>
      </c>
      <c r="G12" s="29" t="s">
        <v>4</v>
      </c>
      <c r="J12" s="26"/>
      <c r="K12" s="26"/>
    </row>
    <row r="13" spans="2:11" ht="15.75" customHeight="1">
      <c r="B13" s="126"/>
      <c r="C13" s="27"/>
      <c r="D13" s="27"/>
      <c r="E13" s="27"/>
      <c r="F13" s="27"/>
      <c r="G13" s="27"/>
      <c r="I13" s="20">
        <v>0</v>
      </c>
      <c r="J13" s="26">
        <f>IF(I13=5,75,IF(I13=4,50,IF(I13=3,25,IF(I13=2,10,0))))</f>
        <v>0</v>
      </c>
      <c r="K13" s="25" t="str">
        <f>IF(J13=75,"A",IF(J13=50,"B",IF(J13=25,"C",IF(J13=10,"D","E"))))</f>
        <v>E</v>
      </c>
    </row>
    <row r="14" spans="2:11" ht="82.5" customHeight="1">
      <c r="B14" s="127" t="s">
        <v>110</v>
      </c>
      <c r="C14" s="127"/>
      <c r="D14" s="127"/>
      <c r="E14" s="127"/>
      <c r="F14" s="127"/>
      <c r="G14" s="127"/>
      <c r="J14" s="26"/>
      <c r="K14" s="26"/>
    </row>
    <row r="15" spans="2:11">
      <c r="B15" s="128" t="s">
        <v>33</v>
      </c>
      <c r="C15" s="129"/>
      <c r="D15" s="129"/>
      <c r="E15" s="129"/>
      <c r="F15" s="129"/>
      <c r="G15" s="130"/>
      <c r="H15" s="5"/>
      <c r="I15" s="17"/>
      <c r="J15" s="25"/>
      <c r="K15" s="25"/>
    </row>
    <row r="16" spans="2:11" ht="30" customHeight="1">
      <c r="B16" s="119"/>
      <c r="C16" s="120"/>
      <c r="D16" s="120"/>
      <c r="E16" s="120"/>
      <c r="F16" s="120"/>
      <c r="G16" s="121"/>
      <c r="H16" s="6"/>
      <c r="I16" s="11"/>
      <c r="J16" s="25"/>
      <c r="K16" s="25"/>
    </row>
    <row r="17" spans="2:11" ht="6" customHeight="1">
      <c r="B17" s="28"/>
      <c r="C17" s="28"/>
      <c r="D17" s="28"/>
      <c r="E17" s="28"/>
      <c r="F17" s="28"/>
      <c r="G17" s="28"/>
      <c r="H17" s="6"/>
      <c r="I17" s="11"/>
      <c r="J17" s="25"/>
      <c r="K17" s="25"/>
    </row>
    <row r="18" spans="2:11">
      <c r="B18" s="126" t="s">
        <v>107</v>
      </c>
      <c r="C18" s="29" t="s">
        <v>1</v>
      </c>
      <c r="D18" s="29" t="s">
        <v>0</v>
      </c>
      <c r="E18" s="29" t="s">
        <v>2</v>
      </c>
      <c r="F18" s="29" t="s">
        <v>3</v>
      </c>
      <c r="G18" s="29" t="s">
        <v>4</v>
      </c>
      <c r="J18" s="26"/>
      <c r="K18" s="26"/>
    </row>
    <row r="19" spans="2:11" ht="15.75" customHeight="1">
      <c r="B19" s="126"/>
      <c r="C19" s="27"/>
      <c r="D19" s="27"/>
      <c r="E19" s="27"/>
      <c r="F19" s="27"/>
      <c r="G19" s="27"/>
      <c r="I19" s="20">
        <v>0</v>
      </c>
      <c r="J19" s="26">
        <f>IF(I19=5,75,IF(I19=4,50,IF(I19=3,25,IF(I19=2,10,0))))</f>
        <v>0</v>
      </c>
      <c r="K19" s="25" t="str">
        <f>IF(J19=75,"A",IF(J19=50,"B",IF(J19=25,"C",IF(J19=10,"D","E"))))</f>
        <v>E</v>
      </c>
    </row>
    <row r="20" spans="2:11" ht="59.25" customHeight="1">
      <c r="B20" s="127" t="s">
        <v>111</v>
      </c>
      <c r="C20" s="127"/>
      <c r="D20" s="127"/>
      <c r="E20" s="127"/>
      <c r="F20" s="127"/>
      <c r="G20" s="127"/>
      <c r="J20" s="26"/>
      <c r="K20" s="26"/>
    </row>
    <row r="21" spans="2:11">
      <c r="B21" s="128" t="s">
        <v>33</v>
      </c>
      <c r="C21" s="129"/>
      <c r="D21" s="129"/>
      <c r="E21" s="129"/>
      <c r="F21" s="129"/>
      <c r="G21" s="130"/>
      <c r="J21" s="26"/>
      <c r="K21" s="26"/>
    </row>
    <row r="22" spans="2:11" ht="30" customHeight="1">
      <c r="B22" s="119"/>
      <c r="C22" s="120"/>
      <c r="D22" s="120"/>
      <c r="E22" s="120"/>
      <c r="F22" s="120"/>
      <c r="G22" s="121"/>
      <c r="J22" s="26"/>
      <c r="K22" s="26"/>
    </row>
    <row r="23" spans="2:11" ht="6" customHeight="1">
      <c r="B23" s="28"/>
      <c r="C23" s="28"/>
      <c r="D23" s="28"/>
      <c r="E23" s="28"/>
      <c r="F23" s="28"/>
      <c r="G23" s="28"/>
      <c r="J23" s="26"/>
      <c r="K23" s="26"/>
    </row>
    <row r="24" spans="2:11">
      <c r="B24" s="131" t="s">
        <v>108</v>
      </c>
      <c r="C24" s="29" t="s">
        <v>1</v>
      </c>
      <c r="D24" s="29" t="s">
        <v>0</v>
      </c>
      <c r="E24" s="29" t="s">
        <v>2</v>
      </c>
      <c r="F24" s="29" t="s">
        <v>3</v>
      </c>
      <c r="G24" s="29" t="s">
        <v>4</v>
      </c>
      <c r="J24" s="26"/>
      <c r="K24" s="26"/>
    </row>
    <row r="25" spans="2:11" ht="15.75" customHeight="1">
      <c r="B25" s="132"/>
      <c r="C25" s="27"/>
      <c r="D25" s="27"/>
      <c r="E25" s="27"/>
      <c r="F25" s="27"/>
      <c r="G25" s="27"/>
      <c r="I25" s="20">
        <v>0</v>
      </c>
      <c r="J25" s="26">
        <f>IF(I25=5,75,IF(I25=4,50,IF(I25=3,25,IF(I25=2,10,0))))</f>
        <v>0</v>
      </c>
      <c r="K25" s="25" t="str">
        <f>IF(J25=75,"A",IF(J25=50,"B",IF(J25=25,"C",IF(J25=10,"D","E"))))</f>
        <v>E</v>
      </c>
    </row>
    <row r="26" spans="2:11" ht="70.5" customHeight="1">
      <c r="B26" s="134" t="s">
        <v>112</v>
      </c>
      <c r="C26" s="135"/>
      <c r="D26" s="135"/>
      <c r="E26" s="135"/>
      <c r="F26" s="135"/>
      <c r="G26" s="136"/>
      <c r="J26" s="26"/>
      <c r="K26" s="26"/>
    </row>
    <row r="27" spans="2:11">
      <c r="B27" s="128" t="s">
        <v>33</v>
      </c>
      <c r="C27" s="129"/>
      <c r="D27" s="129"/>
      <c r="E27" s="129"/>
      <c r="F27" s="129"/>
      <c r="G27" s="130"/>
      <c r="J27" s="26"/>
      <c r="K27" s="26"/>
    </row>
    <row r="28" spans="2:11" ht="30" customHeight="1">
      <c r="B28" s="119"/>
      <c r="C28" s="120"/>
      <c r="D28" s="120"/>
      <c r="E28" s="120"/>
      <c r="F28" s="120"/>
      <c r="G28" s="121"/>
      <c r="J28" s="26"/>
      <c r="K28" s="26"/>
    </row>
    <row r="29" spans="2:11" ht="6" customHeight="1">
      <c r="B29" s="28"/>
      <c r="C29" s="28"/>
      <c r="D29" s="28"/>
      <c r="E29" s="28"/>
      <c r="F29" s="28"/>
      <c r="G29" s="28"/>
      <c r="J29" s="26"/>
      <c r="K29" s="26"/>
    </row>
    <row r="30" spans="2:11">
      <c r="B30" s="131" t="s">
        <v>109</v>
      </c>
      <c r="C30" s="29" t="s">
        <v>1</v>
      </c>
      <c r="D30" s="29" t="s">
        <v>0</v>
      </c>
      <c r="E30" s="29" t="s">
        <v>2</v>
      </c>
      <c r="F30" s="29" t="s">
        <v>3</v>
      </c>
      <c r="G30" s="29" t="s">
        <v>4</v>
      </c>
      <c r="J30" s="26"/>
      <c r="K30" s="26"/>
    </row>
    <row r="31" spans="2:11" ht="15.75" customHeight="1">
      <c r="B31" s="132"/>
      <c r="C31" s="27"/>
      <c r="D31" s="27"/>
      <c r="E31" s="27"/>
      <c r="F31" s="27"/>
      <c r="G31" s="27"/>
      <c r="I31" s="20">
        <v>0</v>
      </c>
      <c r="J31" s="15">
        <f>IF(I31=5,75,IF(I31=4,50,IF(I31=3,25,IF(I31=2,10,0))))</f>
        <v>0</v>
      </c>
      <c r="K31" s="25" t="str">
        <f>IF(J31=75,"A",IF(J31=50,"B",IF(J31=25,"C",IF(J31=10,"D","E"))))</f>
        <v>E</v>
      </c>
    </row>
    <row r="32" spans="2:11" ht="87" customHeight="1">
      <c r="B32" s="134" t="s">
        <v>113</v>
      </c>
      <c r="C32" s="135"/>
      <c r="D32" s="135"/>
      <c r="E32" s="135"/>
      <c r="F32" s="135"/>
      <c r="G32" s="136"/>
    </row>
    <row r="33" spans="2:7">
      <c r="B33" s="128" t="s">
        <v>33</v>
      </c>
      <c r="C33" s="129"/>
      <c r="D33" s="129"/>
      <c r="E33" s="129"/>
      <c r="F33" s="129"/>
      <c r="G33" s="130"/>
    </row>
    <row r="34" spans="2:7" ht="30" customHeight="1">
      <c r="B34" s="119"/>
      <c r="C34" s="120"/>
      <c r="D34" s="120"/>
      <c r="E34" s="120"/>
      <c r="F34" s="120"/>
      <c r="G34" s="121"/>
    </row>
  </sheetData>
  <sheetProtection sheet="1" objects="1" scenarios="1" formatRows="0" selectLockedCells="1"/>
  <mergeCells count="21">
    <mergeCell ref="B28:G28"/>
    <mergeCell ref="B30:B31"/>
    <mergeCell ref="B32:G32"/>
    <mergeCell ref="B33:G33"/>
    <mergeCell ref="B34:G34"/>
    <mergeCell ref="B9:G9"/>
    <mergeCell ref="B4:G4"/>
    <mergeCell ref="B6:B7"/>
    <mergeCell ref="B8:G8"/>
    <mergeCell ref="B27:G27"/>
    <mergeCell ref="B10:G10"/>
    <mergeCell ref="B12:B13"/>
    <mergeCell ref="B14:G14"/>
    <mergeCell ref="B15:G15"/>
    <mergeCell ref="B16:G16"/>
    <mergeCell ref="B18:B19"/>
    <mergeCell ref="B20:G20"/>
    <mergeCell ref="B21:G21"/>
    <mergeCell ref="B22:G22"/>
    <mergeCell ref="B24:B25"/>
    <mergeCell ref="B26:G26"/>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locked="0" defaultSize="0" autoFill="0" autoLine="0" autoPict="0">
                <anchor moveWithCells="1">
                  <from>
                    <xdr:col>2</xdr:col>
                    <xdr:colOff>9525</xdr:colOff>
                    <xdr:row>6</xdr:row>
                    <xdr:rowOff>19050</xdr:rowOff>
                  </from>
                  <to>
                    <xdr:col>2</xdr:col>
                    <xdr:colOff>190500</xdr:colOff>
                    <xdr:row>6</xdr:row>
                    <xdr:rowOff>180975</xdr:rowOff>
                  </to>
                </anchor>
              </controlPr>
            </control>
          </mc:Choice>
        </mc:AlternateContent>
        <mc:AlternateContent xmlns:mc="http://schemas.openxmlformats.org/markup-compatibility/2006">
          <mc:Choice Requires="x14">
            <control shapeId="10242" r:id="rId5" name="Group Box 2">
              <controlPr defaultSize="0" autoFill="0" autoPict="0">
                <anchor moveWithCells="1">
                  <from>
                    <xdr:col>2</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0243" r:id="rId6" name="Option Button 3">
              <controlPr locked="0" defaultSize="0" autoFill="0" autoLine="0" autoPict="0">
                <anchor moveWithCells="1">
                  <from>
                    <xdr:col>3</xdr:col>
                    <xdr:colOff>9525</xdr:colOff>
                    <xdr:row>6</xdr:row>
                    <xdr:rowOff>19050</xdr:rowOff>
                  </from>
                  <to>
                    <xdr:col>3</xdr:col>
                    <xdr:colOff>190500</xdr:colOff>
                    <xdr:row>6</xdr:row>
                    <xdr:rowOff>180975</xdr:rowOff>
                  </to>
                </anchor>
              </controlPr>
            </control>
          </mc:Choice>
        </mc:AlternateContent>
        <mc:AlternateContent xmlns:mc="http://schemas.openxmlformats.org/markup-compatibility/2006">
          <mc:Choice Requires="x14">
            <control shapeId="10244" r:id="rId7" name="Option Button 4">
              <controlPr locked="0" defaultSize="0" autoFill="0" autoLine="0" autoPict="0">
                <anchor moveWithCells="1">
                  <from>
                    <xdr:col>4</xdr:col>
                    <xdr:colOff>19050</xdr:colOff>
                    <xdr:row>6</xdr:row>
                    <xdr:rowOff>19050</xdr:rowOff>
                  </from>
                  <to>
                    <xdr:col>4</xdr:col>
                    <xdr:colOff>190500</xdr:colOff>
                    <xdr:row>6</xdr:row>
                    <xdr:rowOff>180975</xdr:rowOff>
                  </to>
                </anchor>
              </controlPr>
            </control>
          </mc:Choice>
        </mc:AlternateContent>
        <mc:AlternateContent xmlns:mc="http://schemas.openxmlformats.org/markup-compatibility/2006">
          <mc:Choice Requires="x14">
            <control shapeId="10245" r:id="rId8" name="Option Button 5">
              <controlPr locked="0" defaultSize="0" autoFill="0" autoLine="0" autoPict="0">
                <anchor moveWithCells="1">
                  <from>
                    <xdr:col>5</xdr:col>
                    <xdr:colOff>9525</xdr:colOff>
                    <xdr:row>6</xdr:row>
                    <xdr:rowOff>19050</xdr:rowOff>
                  </from>
                  <to>
                    <xdr:col>5</xdr:col>
                    <xdr:colOff>190500</xdr:colOff>
                    <xdr:row>6</xdr:row>
                    <xdr:rowOff>180975</xdr:rowOff>
                  </to>
                </anchor>
              </controlPr>
            </control>
          </mc:Choice>
        </mc:AlternateContent>
        <mc:AlternateContent xmlns:mc="http://schemas.openxmlformats.org/markup-compatibility/2006">
          <mc:Choice Requires="x14">
            <control shapeId="10246" r:id="rId9" name="Option Button 6">
              <controlPr locked="0" defaultSize="0" autoFill="0" autoLine="0" autoPict="0">
                <anchor moveWithCells="1">
                  <from>
                    <xdr:col>6</xdr:col>
                    <xdr:colOff>9525</xdr:colOff>
                    <xdr:row>6</xdr:row>
                    <xdr:rowOff>19050</xdr:rowOff>
                  </from>
                  <to>
                    <xdr:col>6</xdr:col>
                    <xdr:colOff>190500</xdr:colOff>
                    <xdr:row>6</xdr:row>
                    <xdr:rowOff>180975</xdr:rowOff>
                  </to>
                </anchor>
              </controlPr>
            </control>
          </mc:Choice>
        </mc:AlternateContent>
        <mc:AlternateContent xmlns:mc="http://schemas.openxmlformats.org/markup-compatibility/2006">
          <mc:Choice Requires="x14">
            <control shapeId="10247" r:id="rId10" name="Option Button 7">
              <controlPr locked="0" defaultSize="0" autoFill="0" autoLine="0" autoPict="0">
                <anchor moveWithCells="1">
                  <from>
                    <xdr:col>2</xdr:col>
                    <xdr:colOff>9525</xdr:colOff>
                    <xdr:row>12</xdr:row>
                    <xdr:rowOff>9525</xdr:rowOff>
                  </from>
                  <to>
                    <xdr:col>2</xdr:col>
                    <xdr:colOff>190500</xdr:colOff>
                    <xdr:row>12</xdr:row>
                    <xdr:rowOff>171450</xdr:rowOff>
                  </to>
                </anchor>
              </controlPr>
            </control>
          </mc:Choice>
        </mc:AlternateContent>
        <mc:AlternateContent xmlns:mc="http://schemas.openxmlformats.org/markup-compatibility/2006">
          <mc:Choice Requires="x14">
            <control shapeId="10248" r:id="rId11" name="Option Button 8">
              <controlPr locked="0" defaultSize="0" autoFill="0" autoLine="0" autoPict="0">
                <anchor moveWithCells="1">
                  <from>
                    <xdr:col>3</xdr:col>
                    <xdr:colOff>9525</xdr:colOff>
                    <xdr:row>12</xdr:row>
                    <xdr:rowOff>9525</xdr:rowOff>
                  </from>
                  <to>
                    <xdr:col>3</xdr:col>
                    <xdr:colOff>190500</xdr:colOff>
                    <xdr:row>12</xdr:row>
                    <xdr:rowOff>171450</xdr:rowOff>
                  </to>
                </anchor>
              </controlPr>
            </control>
          </mc:Choice>
        </mc:AlternateContent>
        <mc:AlternateContent xmlns:mc="http://schemas.openxmlformats.org/markup-compatibility/2006">
          <mc:Choice Requires="x14">
            <control shapeId="10249" r:id="rId12" name="Option Button 9">
              <controlPr locked="0" defaultSize="0" autoFill="0" autoLine="0" autoPict="0">
                <anchor moveWithCells="1">
                  <from>
                    <xdr:col>4</xdr:col>
                    <xdr:colOff>19050</xdr:colOff>
                    <xdr:row>12</xdr:row>
                    <xdr:rowOff>9525</xdr:rowOff>
                  </from>
                  <to>
                    <xdr:col>4</xdr:col>
                    <xdr:colOff>190500</xdr:colOff>
                    <xdr:row>12</xdr:row>
                    <xdr:rowOff>171450</xdr:rowOff>
                  </to>
                </anchor>
              </controlPr>
            </control>
          </mc:Choice>
        </mc:AlternateContent>
        <mc:AlternateContent xmlns:mc="http://schemas.openxmlformats.org/markup-compatibility/2006">
          <mc:Choice Requires="x14">
            <control shapeId="10250" r:id="rId13" name="Option Button 10">
              <controlPr locked="0" defaultSize="0" autoFill="0" autoLine="0" autoPict="0">
                <anchor moveWithCells="1">
                  <from>
                    <xdr:col>5</xdr:col>
                    <xdr:colOff>9525</xdr:colOff>
                    <xdr:row>12</xdr:row>
                    <xdr:rowOff>9525</xdr:rowOff>
                  </from>
                  <to>
                    <xdr:col>5</xdr:col>
                    <xdr:colOff>190500</xdr:colOff>
                    <xdr:row>12</xdr:row>
                    <xdr:rowOff>171450</xdr:rowOff>
                  </to>
                </anchor>
              </controlPr>
            </control>
          </mc:Choice>
        </mc:AlternateContent>
        <mc:AlternateContent xmlns:mc="http://schemas.openxmlformats.org/markup-compatibility/2006">
          <mc:Choice Requires="x14">
            <control shapeId="10251" r:id="rId14" name="Option Button 11">
              <controlPr locked="0" defaultSize="0" autoFill="0" autoLine="0" autoPict="0">
                <anchor moveWithCells="1">
                  <from>
                    <xdr:col>6</xdr:col>
                    <xdr:colOff>9525</xdr:colOff>
                    <xdr:row>12</xdr:row>
                    <xdr:rowOff>9525</xdr:rowOff>
                  </from>
                  <to>
                    <xdr:col>6</xdr:col>
                    <xdr:colOff>190500</xdr:colOff>
                    <xdr:row>12</xdr:row>
                    <xdr:rowOff>171450</xdr:rowOff>
                  </to>
                </anchor>
              </controlPr>
            </control>
          </mc:Choice>
        </mc:AlternateContent>
        <mc:AlternateContent xmlns:mc="http://schemas.openxmlformats.org/markup-compatibility/2006">
          <mc:Choice Requires="x14">
            <control shapeId="10252" r:id="rId15" name="Option Button 12">
              <controlPr locked="0" defaultSize="0" autoFill="0" autoLine="0" autoPict="0">
                <anchor moveWithCells="1">
                  <from>
                    <xdr:col>2</xdr:col>
                    <xdr:colOff>9525</xdr:colOff>
                    <xdr:row>18</xdr:row>
                    <xdr:rowOff>9525</xdr:rowOff>
                  </from>
                  <to>
                    <xdr:col>2</xdr:col>
                    <xdr:colOff>190500</xdr:colOff>
                    <xdr:row>18</xdr:row>
                    <xdr:rowOff>180975</xdr:rowOff>
                  </to>
                </anchor>
              </controlPr>
            </control>
          </mc:Choice>
        </mc:AlternateContent>
        <mc:AlternateContent xmlns:mc="http://schemas.openxmlformats.org/markup-compatibility/2006">
          <mc:Choice Requires="x14">
            <control shapeId="10253" r:id="rId16" name="Option Button 13">
              <controlPr locked="0" defaultSize="0" autoFill="0" autoLine="0" autoPict="0">
                <anchor moveWithCells="1">
                  <from>
                    <xdr:col>3</xdr:col>
                    <xdr:colOff>9525</xdr:colOff>
                    <xdr:row>18</xdr:row>
                    <xdr:rowOff>9525</xdr:rowOff>
                  </from>
                  <to>
                    <xdr:col>3</xdr:col>
                    <xdr:colOff>190500</xdr:colOff>
                    <xdr:row>18</xdr:row>
                    <xdr:rowOff>180975</xdr:rowOff>
                  </to>
                </anchor>
              </controlPr>
            </control>
          </mc:Choice>
        </mc:AlternateContent>
        <mc:AlternateContent xmlns:mc="http://schemas.openxmlformats.org/markup-compatibility/2006">
          <mc:Choice Requires="x14">
            <control shapeId="10254" r:id="rId17" name="Option Button 14">
              <controlPr locked="0" defaultSize="0" autoFill="0" autoLine="0" autoPict="0">
                <anchor moveWithCells="1">
                  <from>
                    <xdr:col>4</xdr:col>
                    <xdr:colOff>19050</xdr:colOff>
                    <xdr:row>18</xdr:row>
                    <xdr:rowOff>9525</xdr:rowOff>
                  </from>
                  <to>
                    <xdr:col>4</xdr:col>
                    <xdr:colOff>190500</xdr:colOff>
                    <xdr:row>18</xdr:row>
                    <xdr:rowOff>180975</xdr:rowOff>
                  </to>
                </anchor>
              </controlPr>
            </control>
          </mc:Choice>
        </mc:AlternateContent>
        <mc:AlternateContent xmlns:mc="http://schemas.openxmlformats.org/markup-compatibility/2006">
          <mc:Choice Requires="x14">
            <control shapeId="10255" r:id="rId18" name="Option Button 15">
              <controlPr locked="0" defaultSize="0" autoFill="0" autoLine="0" autoPict="0">
                <anchor moveWithCells="1">
                  <from>
                    <xdr:col>5</xdr:col>
                    <xdr:colOff>9525</xdr:colOff>
                    <xdr:row>18</xdr:row>
                    <xdr:rowOff>9525</xdr:rowOff>
                  </from>
                  <to>
                    <xdr:col>5</xdr:col>
                    <xdr:colOff>190500</xdr:colOff>
                    <xdr:row>18</xdr:row>
                    <xdr:rowOff>180975</xdr:rowOff>
                  </to>
                </anchor>
              </controlPr>
            </control>
          </mc:Choice>
        </mc:AlternateContent>
        <mc:AlternateContent xmlns:mc="http://schemas.openxmlformats.org/markup-compatibility/2006">
          <mc:Choice Requires="x14">
            <control shapeId="10256" r:id="rId19" name="Option Button 16">
              <controlPr locked="0" defaultSize="0" autoFill="0" autoLine="0" autoPict="0">
                <anchor moveWithCells="1">
                  <from>
                    <xdr:col>6</xdr:col>
                    <xdr:colOff>9525</xdr:colOff>
                    <xdr:row>18</xdr:row>
                    <xdr:rowOff>9525</xdr:rowOff>
                  </from>
                  <to>
                    <xdr:col>6</xdr:col>
                    <xdr:colOff>190500</xdr:colOff>
                    <xdr:row>18</xdr:row>
                    <xdr:rowOff>180975</xdr:rowOff>
                  </to>
                </anchor>
              </controlPr>
            </control>
          </mc:Choice>
        </mc:AlternateContent>
        <mc:AlternateContent xmlns:mc="http://schemas.openxmlformats.org/markup-compatibility/2006">
          <mc:Choice Requires="x14">
            <control shapeId="10257" r:id="rId20" name="Option Button 17">
              <controlPr locked="0" defaultSize="0" autoFill="0" autoLine="0" autoPict="0">
                <anchor moveWithCells="1">
                  <from>
                    <xdr:col>2</xdr:col>
                    <xdr:colOff>9525</xdr:colOff>
                    <xdr:row>24</xdr:row>
                    <xdr:rowOff>19050</xdr:rowOff>
                  </from>
                  <to>
                    <xdr:col>2</xdr:col>
                    <xdr:colOff>190500</xdr:colOff>
                    <xdr:row>24</xdr:row>
                    <xdr:rowOff>180975</xdr:rowOff>
                  </to>
                </anchor>
              </controlPr>
            </control>
          </mc:Choice>
        </mc:AlternateContent>
        <mc:AlternateContent xmlns:mc="http://schemas.openxmlformats.org/markup-compatibility/2006">
          <mc:Choice Requires="x14">
            <control shapeId="10258" r:id="rId21" name="Option Button 18">
              <controlPr locked="0" defaultSize="0" autoFill="0" autoLine="0" autoPict="0">
                <anchor moveWithCells="1">
                  <from>
                    <xdr:col>3</xdr:col>
                    <xdr:colOff>9525</xdr:colOff>
                    <xdr:row>24</xdr:row>
                    <xdr:rowOff>19050</xdr:rowOff>
                  </from>
                  <to>
                    <xdr:col>3</xdr:col>
                    <xdr:colOff>190500</xdr:colOff>
                    <xdr:row>24</xdr:row>
                    <xdr:rowOff>180975</xdr:rowOff>
                  </to>
                </anchor>
              </controlPr>
            </control>
          </mc:Choice>
        </mc:AlternateContent>
        <mc:AlternateContent xmlns:mc="http://schemas.openxmlformats.org/markup-compatibility/2006">
          <mc:Choice Requires="x14">
            <control shapeId="10259" r:id="rId22" name="Option Button 19">
              <controlPr locked="0" defaultSize="0" autoFill="0" autoLine="0" autoPict="0">
                <anchor moveWithCells="1">
                  <from>
                    <xdr:col>4</xdr:col>
                    <xdr:colOff>19050</xdr:colOff>
                    <xdr:row>24</xdr:row>
                    <xdr:rowOff>19050</xdr:rowOff>
                  </from>
                  <to>
                    <xdr:col>4</xdr:col>
                    <xdr:colOff>190500</xdr:colOff>
                    <xdr:row>24</xdr:row>
                    <xdr:rowOff>180975</xdr:rowOff>
                  </to>
                </anchor>
              </controlPr>
            </control>
          </mc:Choice>
        </mc:AlternateContent>
        <mc:AlternateContent xmlns:mc="http://schemas.openxmlformats.org/markup-compatibility/2006">
          <mc:Choice Requires="x14">
            <control shapeId="10260" r:id="rId23" name="Option Button 20">
              <controlPr locked="0" defaultSize="0" autoFill="0" autoLine="0" autoPict="0">
                <anchor moveWithCells="1">
                  <from>
                    <xdr:col>5</xdr:col>
                    <xdr:colOff>9525</xdr:colOff>
                    <xdr:row>24</xdr:row>
                    <xdr:rowOff>19050</xdr:rowOff>
                  </from>
                  <to>
                    <xdr:col>5</xdr:col>
                    <xdr:colOff>190500</xdr:colOff>
                    <xdr:row>24</xdr:row>
                    <xdr:rowOff>180975</xdr:rowOff>
                  </to>
                </anchor>
              </controlPr>
            </control>
          </mc:Choice>
        </mc:AlternateContent>
        <mc:AlternateContent xmlns:mc="http://schemas.openxmlformats.org/markup-compatibility/2006">
          <mc:Choice Requires="x14">
            <control shapeId="10261" r:id="rId24" name="Option Button 21">
              <controlPr locked="0" defaultSize="0" autoFill="0" autoLine="0" autoPict="0">
                <anchor moveWithCells="1">
                  <from>
                    <xdr:col>6</xdr:col>
                    <xdr:colOff>9525</xdr:colOff>
                    <xdr:row>24</xdr:row>
                    <xdr:rowOff>19050</xdr:rowOff>
                  </from>
                  <to>
                    <xdr:col>6</xdr:col>
                    <xdr:colOff>190500</xdr:colOff>
                    <xdr:row>24</xdr:row>
                    <xdr:rowOff>180975</xdr:rowOff>
                  </to>
                </anchor>
              </controlPr>
            </control>
          </mc:Choice>
        </mc:AlternateContent>
        <mc:AlternateContent xmlns:mc="http://schemas.openxmlformats.org/markup-compatibility/2006">
          <mc:Choice Requires="x14">
            <control shapeId="10262" r:id="rId25" name="Option Button 22">
              <controlPr locked="0" defaultSize="0" autoFill="0" autoLine="0" autoPict="0">
                <anchor moveWithCells="1">
                  <from>
                    <xdr:col>2</xdr:col>
                    <xdr:colOff>9525</xdr:colOff>
                    <xdr:row>30</xdr:row>
                    <xdr:rowOff>19050</xdr:rowOff>
                  </from>
                  <to>
                    <xdr:col>2</xdr:col>
                    <xdr:colOff>190500</xdr:colOff>
                    <xdr:row>30</xdr:row>
                    <xdr:rowOff>180975</xdr:rowOff>
                  </to>
                </anchor>
              </controlPr>
            </control>
          </mc:Choice>
        </mc:AlternateContent>
        <mc:AlternateContent xmlns:mc="http://schemas.openxmlformats.org/markup-compatibility/2006">
          <mc:Choice Requires="x14">
            <control shapeId="10263" r:id="rId26" name="Option Button 23">
              <controlPr locked="0" defaultSize="0" autoFill="0" autoLine="0" autoPict="0">
                <anchor moveWithCells="1">
                  <from>
                    <xdr:col>3</xdr:col>
                    <xdr:colOff>9525</xdr:colOff>
                    <xdr:row>30</xdr:row>
                    <xdr:rowOff>19050</xdr:rowOff>
                  </from>
                  <to>
                    <xdr:col>3</xdr:col>
                    <xdr:colOff>190500</xdr:colOff>
                    <xdr:row>30</xdr:row>
                    <xdr:rowOff>180975</xdr:rowOff>
                  </to>
                </anchor>
              </controlPr>
            </control>
          </mc:Choice>
        </mc:AlternateContent>
        <mc:AlternateContent xmlns:mc="http://schemas.openxmlformats.org/markup-compatibility/2006">
          <mc:Choice Requires="x14">
            <control shapeId="10264" r:id="rId27" name="Option Button 24">
              <controlPr locked="0" defaultSize="0" autoFill="0" autoLine="0" autoPict="0">
                <anchor moveWithCells="1">
                  <from>
                    <xdr:col>4</xdr:col>
                    <xdr:colOff>19050</xdr:colOff>
                    <xdr:row>30</xdr:row>
                    <xdr:rowOff>19050</xdr:rowOff>
                  </from>
                  <to>
                    <xdr:col>4</xdr:col>
                    <xdr:colOff>190500</xdr:colOff>
                    <xdr:row>30</xdr:row>
                    <xdr:rowOff>180975</xdr:rowOff>
                  </to>
                </anchor>
              </controlPr>
            </control>
          </mc:Choice>
        </mc:AlternateContent>
        <mc:AlternateContent xmlns:mc="http://schemas.openxmlformats.org/markup-compatibility/2006">
          <mc:Choice Requires="x14">
            <control shapeId="10265" r:id="rId28" name="Option Button 25">
              <controlPr locked="0" defaultSize="0" autoFill="0" autoLine="0" autoPict="0">
                <anchor moveWithCells="1">
                  <from>
                    <xdr:col>5</xdr:col>
                    <xdr:colOff>9525</xdr:colOff>
                    <xdr:row>30</xdr:row>
                    <xdr:rowOff>19050</xdr:rowOff>
                  </from>
                  <to>
                    <xdr:col>5</xdr:col>
                    <xdr:colOff>190500</xdr:colOff>
                    <xdr:row>30</xdr:row>
                    <xdr:rowOff>180975</xdr:rowOff>
                  </to>
                </anchor>
              </controlPr>
            </control>
          </mc:Choice>
        </mc:AlternateContent>
        <mc:AlternateContent xmlns:mc="http://schemas.openxmlformats.org/markup-compatibility/2006">
          <mc:Choice Requires="x14">
            <control shapeId="10266" r:id="rId29" name="Option Button 26">
              <controlPr locked="0" defaultSize="0" autoFill="0" autoLine="0" autoPict="0">
                <anchor moveWithCells="1">
                  <from>
                    <xdr:col>6</xdr:col>
                    <xdr:colOff>9525</xdr:colOff>
                    <xdr:row>30</xdr:row>
                    <xdr:rowOff>19050</xdr:rowOff>
                  </from>
                  <to>
                    <xdr:col>6</xdr:col>
                    <xdr:colOff>190500</xdr:colOff>
                    <xdr:row>30</xdr:row>
                    <xdr:rowOff>180975</xdr:rowOff>
                  </to>
                </anchor>
              </controlPr>
            </control>
          </mc:Choice>
        </mc:AlternateContent>
        <mc:AlternateContent xmlns:mc="http://schemas.openxmlformats.org/markup-compatibility/2006">
          <mc:Choice Requires="x14">
            <control shapeId="10267" r:id="rId30" name="Group Box 27">
              <controlPr defaultSize="0" autoFill="0" autoPict="0">
                <anchor moveWithCells="1">
                  <from>
                    <xdr:col>2</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0268" r:id="rId31" name="Group Box 28">
              <controlPr defaultSize="0" autoFill="0" autoPict="0">
                <anchor moveWithCells="1">
                  <from>
                    <xdr:col>2</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10269" r:id="rId32" name="Group Box 29">
              <controlPr defaultSize="0" autoFill="0" autoPict="0">
                <anchor moveWithCells="1">
                  <from>
                    <xdr:col>2</xdr:col>
                    <xdr:colOff>0</xdr:colOff>
                    <xdr:row>23</xdr:row>
                    <xdr:rowOff>190500</xdr:rowOff>
                  </from>
                  <to>
                    <xdr:col>7</xdr:col>
                    <xdr:colOff>0</xdr:colOff>
                    <xdr:row>25</xdr:row>
                    <xdr:rowOff>0</xdr:rowOff>
                  </to>
                </anchor>
              </controlPr>
            </control>
          </mc:Choice>
        </mc:AlternateContent>
        <mc:AlternateContent xmlns:mc="http://schemas.openxmlformats.org/markup-compatibility/2006">
          <mc:Choice Requires="x14">
            <control shapeId="10270" r:id="rId33" name="Group Box 30">
              <controlPr defaultSize="0" autoFill="0" autoPict="0">
                <anchor moveWithCells="1">
                  <from>
                    <xdr:col>2</xdr:col>
                    <xdr:colOff>0</xdr:colOff>
                    <xdr:row>29</xdr:row>
                    <xdr:rowOff>190500</xdr:rowOff>
                  </from>
                  <to>
                    <xdr:col>7</xdr:col>
                    <xdr:colOff>0</xdr:colOff>
                    <xdr:row>31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pageSetUpPr fitToPage="1"/>
  </sheetPr>
  <dimension ref="B1:N37"/>
  <sheetViews>
    <sheetView showGridLines="0" showRuler="0" zoomScale="110" zoomScaleNormal="110" workbookViewId="0">
      <selection activeCell="B11" sqref="B11:G11"/>
    </sheetView>
  </sheetViews>
  <sheetFormatPr defaultRowHeight="15"/>
  <cols>
    <col min="1" max="1" width="2.140625" style="1" customWidth="1"/>
    <col min="2" max="2" width="71.42578125" style="1" customWidth="1"/>
    <col min="3" max="7" width="3.140625" style="1" customWidth="1"/>
    <col min="8" max="8" width="0.28515625" style="1" hidden="1" customWidth="1"/>
    <col min="9" max="11" width="3.140625" style="12" hidden="1" customWidth="1"/>
    <col min="12" max="12" width="2" style="1" customWidth="1"/>
    <col min="13" max="13" width="4" style="1" customWidth="1"/>
    <col min="14" max="16384" width="9.140625" style="1"/>
  </cols>
  <sheetData>
    <row r="1" spans="2:14" ht="7.5" customHeight="1"/>
    <row r="2" spans="2:14" s="44" customFormat="1" ht="20.25">
      <c r="B2" s="43" t="s">
        <v>114</v>
      </c>
      <c r="C2" s="43"/>
      <c r="D2" s="43"/>
      <c r="E2" s="43"/>
      <c r="F2" s="43"/>
      <c r="G2" s="43"/>
    </row>
    <row r="3" spans="2:14" s="42" customFormat="1" ht="7.5" customHeight="1"/>
    <row r="4" spans="2:14" ht="229.5" customHeight="1">
      <c r="B4" s="140" t="s">
        <v>115</v>
      </c>
      <c r="C4" s="140"/>
      <c r="D4" s="140"/>
      <c r="E4" s="140"/>
      <c r="F4" s="140"/>
      <c r="G4" s="140"/>
      <c r="H4" s="7"/>
      <c r="I4" s="18" t="s">
        <v>9</v>
      </c>
      <c r="J4" s="18" t="s">
        <v>5</v>
      </c>
      <c r="K4" s="19" t="s">
        <v>10</v>
      </c>
      <c r="N4" s="103"/>
    </row>
    <row r="5" spans="2:14" s="42" customFormat="1" ht="7.5" customHeight="1"/>
    <row r="6" spans="2:14" ht="99" customHeight="1">
      <c r="B6" s="122" t="s">
        <v>116</v>
      </c>
      <c r="C6" s="122"/>
      <c r="D6" s="122"/>
      <c r="E6" s="122"/>
      <c r="F6" s="122"/>
      <c r="G6" s="122"/>
      <c r="H6" s="7"/>
      <c r="I6" s="18" t="s">
        <v>9</v>
      </c>
      <c r="J6" s="18" t="s">
        <v>5</v>
      </c>
      <c r="K6" s="19" t="s">
        <v>10</v>
      </c>
      <c r="N6" s="103"/>
    </row>
    <row r="7" spans="2:14" ht="6" customHeight="1">
      <c r="B7" s="28"/>
      <c r="C7" s="28"/>
      <c r="D7" s="28"/>
      <c r="E7" s="28"/>
      <c r="F7" s="28"/>
      <c r="G7" s="28"/>
      <c r="H7" s="7"/>
      <c r="I7" s="13"/>
      <c r="J7" s="13"/>
      <c r="K7" s="11"/>
    </row>
    <row r="8" spans="2:14">
      <c r="B8" s="131" t="s">
        <v>134</v>
      </c>
      <c r="C8" s="29" t="s">
        <v>1</v>
      </c>
      <c r="D8" s="29" t="s">
        <v>0</v>
      </c>
      <c r="E8" s="29" t="s">
        <v>2</v>
      </c>
      <c r="F8" s="29" t="s">
        <v>3</v>
      </c>
      <c r="G8" s="29" t="s">
        <v>4</v>
      </c>
      <c r="H8" s="3"/>
      <c r="I8" s="14"/>
      <c r="J8" s="11"/>
      <c r="K8" s="11"/>
    </row>
    <row r="9" spans="2:14">
      <c r="B9" s="132"/>
      <c r="C9" s="27"/>
      <c r="D9" s="27"/>
      <c r="E9" s="27"/>
      <c r="F9" s="27"/>
      <c r="G9" s="27"/>
      <c r="H9" s="3"/>
      <c r="I9" s="20">
        <v>0</v>
      </c>
      <c r="J9" s="15">
        <f>IF(I9=5,75,IF(I9=4,50,IF(I9=3,25,IF(I9=2,10,0))))</f>
        <v>0</v>
      </c>
      <c r="K9" s="25" t="str">
        <f>IF(J9=75,"A",IF(J9=50,"B",IF(J9=25,"C",IF(J9=10,"D","E"))))</f>
        <v>E</v>
      </c>
    </row>
    <row r="10" spans="2:14">
      <c r="B10" s="128" t="s">
        <v>33</v>
      </c>
      <c r="C10" s="129"/>
      <c r="D10" s="129"/>
      <c r="E10" s="129"/>
      <c r="F10" s="129"/>
      <c r="G10" s="130"/>
      <c r="H10" s="5"/>
      <c r="I10" s="17"/>
      <c r="J10" s="25"/>
      <c r="K10" s="25"/>
    </row>
    <row r="11" spans="2:14" ht="30" customHeight="1">
      <c r="B11" s="119"/>
      <c r="C11" s="120"/>
      <c r="D11" s="120"/>
      <c r="E11" s="120"/>
      <c r="F11" s="120"/>
      <c r="G11" s="121"/>
      <c r="H11" s="6"/>
      <c r="I11" s="11"/>
      <c r="J11" s="25"/>
      <c r="K11" s="25"/>
    </row>
    <row r="12" spans="2:14" ht="6" customHeight="1">
      <c r="B12" s="28"/>
      <c r="C12" s="28"/>
      <c r="D12" s="28"/>
      <c r="E12" s="28"/>
      <c r="F12" s="28"/>
      <c r="G12" s="28"/>
      <c r="H12" s="6"/>
      <c r="I12" s="11"/>
      <c r="J12" s="25"/>
      <c r="K12" s="25"/>
    </row>
    <row r="13" spans="2:14">
      <c r="B13" s="126" t="s">
        <v>135</v>
      </c>
      <c r="C13" s="29" t="s">
        <v>1</v>
      </c>
      <c r="D13" s="29" t="s">
        <v>0</v>
      </c>
      <c r="E13" s="29" t="s">
        <v>2</v>
      </c>
      <c r="F13" s="29" t="s">
        <v>3</v>
      </c>
      <c r="G13" s="29" t="s">
        <v>4</v>
      </c>
      <c r="J13" s="26"/>
      <c r="K13" s="26"/>
    </row>
    <row r="14" spans="2:14" ht="15.75" customHeight="1">
      <c r="B14" s="126"/>
      <c r="C14" s="27"/>
      <c r="D14" s="27"/>
      <c r="E14" s="27"/>
      <c r="F14" s="27"/>
      <c r="G14" s="27"/>
      <c r="I14" s="20">
        <v>0</v>
      </c>
      <c r="J14" s="26">
        <f>IF(I14=5,75,IF(I14=4,50,IF(I14=3,25,IF(I14=2,10,0))))</f>
        <v>0</v>
      </c>
      <c r="K14" s="25" t="str">
        <f>IF(J14=75,"A",IF(J14=50,"B",IF(J14=25,"C",IF(J14=10,"D","E"))))</f>
        <v>E</v>
      </c>
    </row>
    <row r="15" spans="2:14">
      <c r="B15" s="128" t="s">
        <v>33</v>
      </c>
      <c r="C15" s="129"/>
      <c r="D15" s="129"/>
      <c r="E15" s="129"/>
      <c r="F15" s="129"/>
      <c r="G15" s="130"/>
      <c r="H15" s="5"/>
      <c r="I15" s="17"/>
      <c r="J15" s="25"/>
      <c r="K15" s="25"/>
    </row>
    <row r="16" spans="2:14" ht="30" customHeight="1">
      <c r="B16" s="119"/>
      <c r="C16" s="120"/>
      <c r="D16" s="120"/>
      <c r="E16" s="120"/>
      <c r="F16" s="120"/>
      <c r="G16" s="121"/>
      <c r="H16" s="6"/>
      <c r="I16" s="11"/>
      <c r="J16" s="25"/>
      <c r="K16" s="25"/>
    </row>
    <row r="17" spans="2:11" ht="6" customHeight="1">
      <c r="B17" s="28"/>
      <c r="C17" s="28"/>
      <c r="D17" s="28"/>
      <c r="E17" s="28"/>
      <c r="F17" s="28"/>
      <c r="G17" s="28"/>
      <c r="H17" s="6"/>
      <c r="I17" s="11"/>
      <c r="J17" s="25"/>
      <c r="K17" s="25"/>
    </row>
    <row r="18" spans="2:11">
      <c r="B18" s="126" t="s">
        <v>136</v>
      </c>
      <c r="C18" s="29" t="s">
        <v>1</v>
      </c>
      <c r="D18" s="29" t="s">
        <v>0</v>
      </c>
      <c r="E18" s="29" t="s">
        <v>2</v>
      </c>
      <c r="F18" s="29" t="s">
        <v>3</v>
      </c>
      <c r="G18" s="29" t="s">
        <v>4</v>
      </c>
      <c r="J18" s="26"/>
      <c r="K18" s="26"/>
    </row>
    <row r="19" spans="2:11" ht="15.75" customHeight="1">
      <c r="B19" s="126"/>
      <c r="C19" s="27"/>
      <c r="D19" s="27"/>
      <c r="E19" s="27"/>
      <c r="F19" s="27"/>
      <c r="G19" s="27"/>
      <c r="I19" s="20">
        <v>0</v>
      </c>
      <c r="J19" s="26">
        <f>IF(I19=5,75,IF(I19=4,50,IF(I19=3,25,IF(I19=2,10,0))))</f>
        <v>0</v>
      </c>
      <c r="K19" s="25" t="str">
        <f>IF(J19=75,"A",IF(J19=50,"B",IF(J19=25,"C",IF(J19=10,"D","E"))))</f>
        <v>E</v>
      </c>
    </row>
    <row r="20" spans="2:11">
      <c r="B20" s="128" t="s">
        <v>33</v>
      </c>
      <c r="C20" s="129"/>
      <c r="D20" s="129"/>
      <c r="E20" s="129"/>
      <c r="F20" s="129"/>
      <c r="G20" s="130"/>
      <c r="J20" s="26"/>
      <c r="K20" s="26"/>
    </row>
    <row r="21" spans="2:11" ht="30" customHeight="1">
      <c r="B21" s="119"/>
      <c r="C21" s="120"/>
      <c r="D21" s="120"/>
      <c r="E21" s="120"/>
      <c r="F21" s="120"/>
      <c r="G21" s="121"/>
      <c r="J21" s="26"/>
      <c r="K21" s="26"/>
    </row>
    <row r="22" spans="2:11" ht="6" customHeight="1">
      <c r="B22" s="28"/>
      <c r="C22" s="28"/>
      <c r="D22" s="28"/>
      <c r="E22" s="28"/>
      <c r="F22" s="28"/>
      <c r="G22" s="28"/>
      <c r="J22" s="26"/>
      <c r="K22" s="26"/>
    </row>
    <row r="23" spans="2:11">
      <c r="B23" s="131" t="s">
        <v>137</v>
      </c>
      <c r="C23" s="29" t="s">
        <v>1</v>
      </c>
      <c r="D23" s="29" t="s">
        <v>0</v>
      </c>
      <c r="E23" s="29" t="s">
        <v>2</v>
      </c>
      <c r="F23" s="29" t="s">
        <v>3</v>
      </c>
      <c r="G23" s="29" t="s">
        <v>4</v>
      </c>
      <c r="J23" s="26"/>
      <c r="K23" s="26"/>
    </row>
    <row r="24" spans="2:11" ht="15.75" customHeight="1">
      <c r="B24" s="132"/>
      <c r="C24" s="27"/>
      <c r="D24" s="27"/>
      <c r="E24" s="27"/>
      <c r="F24" s="27"/>
      <c r="G24" s="27"/>
      <c r="I24" s="20">
        <v>0</v>
      </c>
      <c r="J24" s="26">
        <f>IF(I24=5,75,IF(I24=4,50,IF(I24=3,25,IF(I24=2,10,0))))</f>
        <v>0</v>
      </c>
      <c r="K24" s="25" t="str">
        <f>IF(J24=75,"A",IF(J24=50,"B",IF(J24=25,"C",IF(J24=10,"D","E"))))</f>
        <v>E</v>
      </c>
    </row>
    <row r="25" spans="2:11">
      <c r="B25" s="128" t="s">
        <v>33</v>
      </c>
      <c r="C25" s="129"/>
      <c r="D25" s="129"/>
      <c r="E25" s="129"/>
      <c r="F25" s="129"/>
      <c r="G25" s="130"/>
      <c r="J25" s="26"/>
      <c r="K25" s="26"/>
    </row>
    <row r="26" spans="2:11" ht="30" customHeight="1">
      <c r="B26" s="119"/>
      <c r="C26" s="120"/>
      <c r="D26" s="120"/>
      <c r="E26" s="120"/>
      <c r="F26" s="120"/>
      <c r="G26" s="121"/>
      <c r="J26" s="26"/>
      <c r="K26" s="26"/>
    </row>
    <row r="27" spans="2:11" ht="6" customHeight="1">
      <c r="B27" s="28"/>
      <c r="C27" s="28"/>
      <c r="D27" s="28"/>
      <c r="E27" s="28"/>
      <c r="F27" s="28"/>
      <c r="G27" s="28"/>
      <c r="J27" s="26"/>
      <c r="K27" s="26"/>
    </row>
    <row r="28" spans="2:11">
      <c r="B28" s="131" t="s">
        <v>138</v>
      </c>
      <c r="C28" s="29" t="s">
        <v>1</v>
      </c>
      <c r="D28" s="29" t="s">
        <v>0</v>
      </c>
      <c r="E28" s="29" t="s">
        <v>2</v>
      </c>
      <c r="F28" s="29" t="s">
        <v>3</v>
      </c>
      <c r="G28" s="29" t="s">
        <v>4</v>
      </c>
      <c r="J28" s="26"/>
      <c r="K28" s="26"/>
    </row>
    <row r="29" spans="2:11" ht="15.75" customHeight="1">
      <c r="B29" s="132"/>
      <c r="C29" s="27"/>
      <c r="D29" s="27"/>
      <c r="E29" s="27"/>
      <c r="F29" s="27"/>
      <c r="G29" s="27"/>
      <c r="I29" s="20">
        <v>0</v>
      </c>
      <c r="J29" s="15">
        <f>IF(I29=5,75,IF(I29=4,50,IF(I29=3,25,IF(I29=2,10,0))))</f>
        <v>0</v>
      </c>
      <c r="K29" s="25" t="str">
        <f>IF(J29=75,"A",IF(J29=50,"B",IF(J29=25,"C",IF(J29=10,"D","E"))))</f>
        <v>E</v>
      </c>
    </row>
    <row r="30" spans="2:11">
      <c r="B30" s="128" t="s">
        <v>33</v>
      </c>
      <c r="C30" s="129"/>
      <c r="D30" s="129"/>
      <c r="E30" s="129"/>
      <c r="F30" s="129"/>
      <c r="G30" s="130"/>
    </row>
    <row r="31" spans="2:11" ht="30" customHeight="1">
      <c r="B31" s="119"/>
      <c r="C31" s="120"/>
      <c r="D31" s="120"/>
      <c r="E31" s="120"/>
      <c r="F31" s="120"/>
      <c r="G31" s="121"/>
    </row>
    <row r="32" spans="2:11" ht="6" customHeight="1">
      <c r="B32" s="28"/>
      <c r="C32" s="28"/>
      <c r="D32" s="28"/>
      <c r="E32" s="28"/>
      <c r="F32" s="28"/>
      <c r="G32" s="28"/>
      <c r="J32" s="26"/>
      <c r="K32" s="26"/>
    </row>
    <row r="33" spans="2:11" ht="15" customHeight="1">
      <c r="B33" s="137" t="s">
        <v>139</v>
      </c>
      <c r="C33" s="29" t="s">
        <v>1</v>
      </c>
      <c r="D33" s="29" t="s">
        <v>0</v>
      </c>
      <c r="E33" s="29" t="s">
        <v>2</v>
      </c>
      <c r="F33" s="29" t="s">
        <v>3</v>
      </c>
      <c r="G33" s="29" t="s">
        <v>4</v>
      </c>
      <c r="J33" s="26"/>
      <c r="K33" s="26"/>
    </row>
    <row r="34" spans="2:11" ht="15.75" customHeight="1">
      <c r="B34" s="138"/>
      <c r="C34" s="27"/>
      <c r="D34" s="27"/>
      <c r="E34" s="27"/>
      <c r="F34" s="27"/>
      <c r="G34" s="27"/>
      <c r="I34" s="20">
        <v>0</v>
      </c>
      <c r="J34" s="15">
        <f>IF(I34=5,75,IF(I34=4,50,IF(I34=3,25,IF(I34=2,10,0))))</f>
        <v>0</v>
      </c>
      <c r="K34" s="25" t="str">
        <f>IF(J34=75,"A",IF(J34=50,"B",IF(J34=25,"C",IF(J34=10,"D","E"))))</f>
        <v>E</v>
      </c>
    </row>
    <row r="35" spans="2:11" ht="15.75" customHeight="1">
      <c r="B35" s="139"/>
      <c r="C35" s="104"/>
      <c r="D35" s="104"/>
      <c r="E35" s="104"/>
      <c r="F35" s="104"/>
      <c r="G35" s="105"/>
      <c r="I35" s="20"/>
      <c r="J35" s="15"/>
      <c r="K35" s="25"/>
    </row>
    <row r="36" spans="2:11">
      <c r="B36" s="128" t="s">
        <v>33</v>
      </c>
      <c r="C36" s="129"/>
      <c r="D36" s="129"/>
      <c r="E36" s="129"/>
      <c r="F36" s="129"/>
      <c r="G36" s="130"/>
    </row>
    <row r="37" spans="2:11" ht="30" customHeight="1">
      <c r="B37" s="119"/>
      <c r="C37" s="120"/>
      <c r="D37" s="120"/>
      <c r="E37" s="120"/>
      <c r="F37" s="120"/>
      <c r="G37" s="121"/>
    </row>
  </sheetData>
  <sheetProtection sheet="1" objects="1" scenarios="1" formatRows="0" selectLockedCells="1"/>
  <mergeCells count="20">
    <mergeCell ref="B4:G4"/>
    <mergeCell ref="B8:B9"/>
    <mergeCell ref="B25:G25"/>
    <mergeCell ref="B11:G11"/>
    <mergeCell ref="B13:B14"/>
    <mergeCell ref="B15:G15"/>
    <mergeCell ref="B16:G16"/>
    <mergeCell ref="B18:B19"/>
    <mergeCell ref="B20:G20"/>
    <mergeCell ref="B21:G21"/>
    <mergeCell ref="B23:B24"/>
    <mergeCell ref="B6:G6"/>
    <mergeCell ref="B36:G36"/>
    <mergeCell ref="B37:G37"/>
    <mergeCell ref="B33:B35"/>
    <mergeCell ref="B10:G10"/>
    <mergeCell ref="B26:G26"/>
    <mergeCell ref="B28:B29"/>
    <mergeCell ref="B30:G30"/>
    <mergeCell ref="B31:G31"/>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locked="0" defaultSize="0" autoFill="0" autoLine="0" autoPict="0">
                <anchor moveWithCells="1">
                  <from>
                    <xdr:col>2</xdr:col>
                    <xdr:colOff>19050</xdr:colOff>
                    <xdr:row>8</xdr:row>
                    <xdr:rowOff>19050</xdr:rowOff>
                  </from>
                  <to>
                    <xdr:col>2</xdr:col>
                    <xdr:colOff>200025</xdr:colOff>
                    <xdr:row>8</xdr:row>
                    <xdr:rowOff>180975</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2</xdr:col>
                    <xdr:colOff>0</xdr:colOff>
                    <xdr:row>8</xdr:row>
                    <xdr:rowOff>0</xdr:rowOff>
                  </from>
                  <to>
                    <xdr:col>11</xdr:col>
                    <xdr:colOff>0</xdr:colOff>
                    <xdr:row>9</xdr:row>
                    <xdr:rowOff>9525</xdr:rowOff>
                  </to>
                </anchor>
              </controlPr>
            </control>
          </mc:Choice>
        </mc:AlternateContent>
        <mc:AlternateContent xmlns:mc="http://schemas.openxmlformats.org/markup-compatibility/2006">
          <mc:Choice Requires="x14">
            <control shapeId="11267" r:id="rId6" name="Option Button 3">
              <controlPr locked="0" defaultSize="0" autoFill="0" autoLine="0" autoPict="0">
                <anchor moveWithCells="1">
                  <from>
                    <xdr:col>3</xdr:col>
                    <xdr:colOff>9525</xdr:colOff>
                    <xdr:row>8</xdr:row>
                    <xdr:rowOff>19050</xdr:rowOff>
                  </from>
                  <to>
                    <xdr:col>3</xdr:col>
                    <xdr:colOff>190500</xdr:colOff>
                    <xdr:row>8</xdr:row>
                    <xdr:rowOff>180975</xdr:rowOff>
                  </to>
                </anchor>
              </controlPr>
            </control>
          </mc:Choice>
        </mc:AlternateContent>
        <mc:AlternateContent xmlns:mc="http://schemas.openxmlformats.org/markup-compatibility/2006">
          <mc:Choice Requires="x14">
            <control shapeId="11268" r:id="rId7" name="Option Button 4">
              <controlPr locked="0" defaultSize="0" autoFill="0" autoLine="0" autoPict="0">
                <anchor moveWithCells="1">
                  <from>
                    <xdr:col>4</xdr:col>
                    <xdr:colOff>19050</xdr:colOff>
                    <xdr:row>8</xdr:row>
                    <xdr:rowOff>19050</xdr:rowOff>
                  </from>
                  <to>
                    <xdr:col>4</xdr:col>
                    <xdr:colOff>190500</xdr:colOff>
                    <xdr:row>8</xdr:row>
                    <xdr:rowOff>180975</xdr:rowOff>
                  </to>
                </anchor>
              </controlPr>
            </control>
          </mc:Choice>
        </mc:AlternateContent>
        <mc:AlternateContent xmlns:mc="http://schemas.openxmlformats.org/markup-compatibility/2006">
          <mc:Choice Requires="x14">
            <control shapeId="11269" r:id="rId8" name="Option Button 5">
              <controlPr locked="0" defaultSize="0" autoFill="0" autoLine="0" autoPict="0">
                <anchor moveWithCells="1">
                  <from>
                    <xdr:col>5</xdr:col>
                    <xdr:colOff>9525</xdr:colOff>
                    <xdr:row>8</xdr:row>
                    <xdr:rowOff>19050</xdr:rowOff>
                  </from>
                  <to>
                    <xdr:col>5</xdr:col>
                    <xdr:colOff>190500</xdr:colOff>
                    <xdr:row>8</xdr:row>
                    <xdr:rowOff>180975</xdr:rowOff>
                  </to>
                </anchor>
              </controlPr>
            </control>
          </mc:Choice>
        </mc:AlternateContent>
        <mc:AlternateContent xmlns:mc="http://schemas.openxmlformats.org/markup-compatibility/2006">
          <mc:Choice Requires="x14">
            <control shapeId="11270" r:id="rId9" name="Option Button 6">
              <controlPr locked="0" defaultSize="0" autoFill="0" autoLine="0" autoPict="0">
                <anchor moveWithCells="1">
                  <from>
                    <xdr:col>6</xdr:col>
                    <xdr:colOff>9525</xdr:colOff>
                    <xdr:row>8</xdr:row>
                    <xdr:rowOff>19050</xdr:rowOff>
                  </from>
                  <to>
                    <xdr:col>6</xdr:col>
                    <xdr:colOff>190500</xdr:colOff>
                    <xdr:row>8</xdr:row>
                    <xdr:rowOff>180975</xdr:rowOff>
                  </to>
                </anchor>
              </controlPr>
            </control>
          </mc:Choice>
        </mc:AlternateContent>
        <mc:AlternateContent xmlns:mc="http://schemas.openxmlformats.org/markup-compatibility/2006">
          <mc:Choice Requires="x14">
            <control shapeId="11271" r:id="rId10" name="Option Button 7">
              <controlPr locked="0" defaultSize="0" autoFill="0" autoLine="0" autoPict="0">
                <anchor moveWithCells="1">
                  <from>
                    <xdr:col>2</xdr:col>
                    <xdr:colOff>9525</xdr:colOff>
                    <xdr:row>13</xdr:row>
                    <xdr:rowOff>19050</xdr:rowOff>
                  </from>
                  <to>
                    <xdr:col>2</xdr:col>
                    <xdr:colOff>190500</xdr:colOff>
                    <xdr:row>13</xdr:row>
                    <xdr:rowOff>180975</xdr:rowOff>
                  </to>
                </anchor>
              </controlPr>
            </control>
          </mc:Choice>
        </mc:AlternateContent>
        <mc:AlternateContent xmlns:mc="http://schemas.openxmlformats.org/markup-compatibility/2006">
          <mc:Choice Requires="x14">
            <control shapeId="11272" r:id="rId11" name="Option Button 8">
              <controlPr locked="0" defaultSize="0" autoFill="0" autoLine="0" autoPict="0">
                <anchor moveWithCells="1">
                  <from>
                    <xdr:col>3</xdr:col>
                    <xdr:colOff>9525</xdr:colOff>
                    <xdr:row>13</xdr:row>
                    <xdr:rowOff>19050</xdr:rowOff>
                  </from>
                  <to>
                    <xdr:col>3</xdr:col>
                    <xdr:colOff>190500</xdr:colOff>
                    <xdr:row>13</xdr:row>
                    <xdr:rowOff>180975</xdr:rowOff>
                  </to>
                </anchor>
              </controlPr>
            </control>
          </mc:Choice>
        </mc:AlternateContent>
        <mc:AlternateContent xmlns:mc="http://schemas.openxmlformats.org/markup-compatibility/2006">
          <mc:Choice Requires="x14">
            <control shapeId="11273" r:id="rId12" name="Option Button 9">
              <controlPr locked="0" defaultSize="0" autoFill="0" autoLine="0" autoPict="0">
                <anchor moveWithCells="1">
                  <from>
                    <xdr:col>4</xdr:col>
                    <xdr:colOff>19050</xdr:colOff>
                    <xdr:row>13</xdr:row>
                    <xdr:rowOff>19050</xdr:rowOff>
                  </from>
                  <to>
                    <xdr:col>4</xdr:col>
                    <xdr:colOff>190500</xdr:colOff>
                    <xdr:row>13</xdr:row>
                    <xdr:rowOff>180975</xdr:rowOff>
                  </to>
                </anchor>
              </controlPr>
            </control>
          </mc:Choice>
        </mc:AlternateContent>
        <mc:AlternateContent xmlns:mc="http://schemas.openxmlformats.org/markup-compatibility/2006">
          <mc:Choice Requires="x14">
            <control shapeId="11274" r:id="rId13" name="Option Button 10">
              <controlPr locked="0" defaultSize="0" autoFill="0" autoLine="0" autoPict="0">
                <anchor moveWithCells="1">
                  <from>
                    <xdr:col>5</xdr:col>
                    <xdr:colOff>9525</xdr:colOff>
                    <xdr:row>13</xdr:row>
                    <xdr:rowOff>19050</xdr:rowOff>
                  </from>
                  <to>
                    <xdr:col>5</xdr:col>
                    <xdr:colOff>190500</xdr:colOff>
                    <xdr:row>13</xdr:row>
                    <xdr:rowOff>180975</xdr:rowOff>
                  </to>
                </anchor>
              </controlPr>
            </control>
          </mc:Choice>
        </mc:AlternateContent>
        <mc:AlternateContent xmlns:mc="http://schemas.openxmlformats.org/markup-compatibility/2006">
          <mc:Choice Requires="x14">
            <control shapeId="11275" r:id="rId14" name="Option Button 11">
              <controlPr locked="0" defaultSize="0" autoFill="0" autoLine="0" autoPict="0">
                <anchor moveWithCells="1">
                  <from>
                    <xdr:col>6</xdr:col>
                    <xdr:colOff>9525</xdr:colOff>
                    <xdr:row>13</xdr:row>
                    <xdr:rowOff>19050</xdr:rowOff>
                  </from>
                  <to>
                    <xdr:col>6</xdr:col>
                    <xdr:colOff>190500</xdr:colOff>
                    <xdr:row>13</xdr:row>
                    <xdr:rowOff>180975</xdr:rowOff>
                  </to>
                </anchor>
              </controlPr>
            </control>
          </mc:Choice>
        </mc:AlternateContent>
        <mc:AlternateContent xmlns:mc="http://schemas.openxmlformats.org/markup-compatibility/2006">
          <mc:Choice Requires="x14">
            <control shapeId="11276" r:id="rId15" name="Option Button 12">
              <controlPr locked="0" defaultSize="0" autoFill="0" autoLine="0" autoPict="0">
                <anchor moveWithCells="1">
                  <from>
                    <xdr:col>2</xdr:col>
                    <xdr:colOff>9525</xdr:colOff>
                    <xdr:row>18</xdr:row>
                    <xdr:rowOff>19050</xdr:rowOff>
                  </from>
                  <to>
                    <xdr:col>2</xdr:col>
                    <xdr:colOff>190500</xdr:colOff>
                    <xdr:row>18</xdr:row>
                    <xdr:rowOff>180975</xdr:rowOff>
                  </to>
                </anchor>
              </controlPr>
            </control>
          </mc:Choice>
        </mc:AlternateContent>
        <mc:AlternateContent xmlns:mc="http://schemas.openxmlformats.org/markup-compatibility/2006">
          <mc:Choice Requires="x14">
            <control shapeId="11277" r:id="rId16" name="Option Button 13">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11278" r:id="rId17" name="Option Button 14">
              <controlPr locked="0" defaultSize="0" autoFill="0" autoLine="0" autoPict="0">
                <anchor moveWithCells="1">
                  <from>
                    <xdr:col>4</xdr:col>
                    <xdr:colOff>19050</xdr:colOff>
                    <xdr:row>18</xdr:row>
                    <xdr:rowOff>19050</xdr:rowOff>
                  </from>
                  <to>
                    <xdr:col>4</xdr:col>
                    <xdr:colOff>190500</xdr:colOff>
                    <xdr:row>18</xdr:row>
                    <xdr:rowOff>180975</xdr:rowOff>
                  </to>
                </anchor>
              </controlPr>
            </control>
          </mc:Choice>
        </mc:AlternateContent>
        <mc:AlternateContent xmlns:mc="http://schemas.openxmlformats.org/markup-compatibility/2006">
          <mc:Choice Requires="x14">
            <control shapeId="11279" r:id="rId18" name="Option Button 15">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11280" r:id="rId19" name="Option Button 16">
              <controlPr locked="0" defaultSize="0" autoFill="0" autoLine="0" autoPict="0">
                <anchor moveWithCells="1">
                  <from>
                    <xdr:col>6</xdr:col>
                    <xdr:colOff>9525</xdr:colOff>
                    <xdr:row>18</xdr:row>
                    <xdr:rowOff>19050</xdr:rowOff>
                  </from>
                  <to>
                    <xdr:col>6</xdr:col>
                    <xdr:colOff>190500</xdr:colOff>
                    <xdr:row>18</xdr:row>
                    <xdr:rowOff>180975</xdr:rowOff>
                  </to>
                </anchor>
              </controlPr>
            </control>
          </mc:Choice>
        </mc:AlternateContent>
        <mc:AlternateContent xmlns:mc="http://schemas.openxmlformats.org/markup-compatibility/2006">
          <mc:Choice Requires="x14">
            <control shapeId="11281" r:id="rId20" name="Option Button 17">
              <controlPr locked="0" defaultSize="0" autoFill="0" autoLine="0" autoPict="0">
                <anchor moveWithCells="1">
                  <from>
                    <xdr:col>2</xdr:col>
                    <xdr:colOff>9525</xdr:colOff>
                    <xdr:row>23</xdr:row>
                    <xdr:rowOff>19050</xdr:rowOff>
                  </from>
                  <to>
                    <xdr:col>2</xdr:col>
                    <xdr:colOff>190500</xdr:colOff>
                    <xdr:row>23</xdr:row>
                    <xdr:rowOff>180975</xdr:rowOff>
                  </to>
                </anchor>
              </controlPr>
            </control>
          </mc:Choice>
        </mc:AlternateContent>
        <mc:AlternateContent xmlns:mc="http://schemas.openxmlformats.org/markup-compatibility/2006">
          <mc:Choice Requires="x14">
            <control shapeId="11282" r:id="rId21" name="Option Button 18">
              <controlPr locked="0" defaultSize="0" autoFill="0" autoLine="0" autoPict="0">
                <anchor moveWithCells="1">
                  <from>
                    <xdr:col>3</xdr:col>
                    <xdr:colOff>9525</xdr:colOff>
                    <xdr:row>23</xdr:row>
                    <xdr:rowOff>19050</xdr:rowOff>
                  </from>
                  <to>
                    <xdr:col>3</xdr:col>
                    <xdr:colOff>190500</xdr:colOff>
                    <xdr:row>23</xdr:row>
                    <xdr:rowOff>180975</xdr:rowOff>
                  </to>
                </anchor>
              </controlPr>
            </control>
          </mc:Choice>
        </mc:AlternateContent>
        <mc:AlternateContent xmlns:mc="http://schemas.openxmlformats.org/markup-compatibility/2006">
          <mc:Choice Requires="x14">
            <control shapeId="11283" r:id="rId22" name="Option Button 19">
              <controlPr locked="0" defaultSize="0" autoFill="0" autoLine="0" autoPict="0">
                <anchor moveWithCells="1">
                  <from>
                    <xdr:col>4</xdr:col>
                    <xdr:colOff>19050</xdr:colOff>
                    <xdr:row>23</xdr:row>
                    <xdr:rowOff>19050</xdr:rowOff>
                  </from>
                  <to>
                    <xdr:col>4</xdr:col>
                    <xdr:colOff>190500</xdr:colOff>
                    <xdr:row>23</xdr:row>
                    <xdr:rowOff>180975</xdr:rowOff>
                  </to>
                </anchor>
              </controlPr>
            </control>
          </mc:Choice>
        </mc:AlternateContent>
        <mc:AlternateContent xmlns:mc="http://schemas.openxmlformats.org/markup-compatibility/2006">
          <mc:Choice Requires="x14">
            <control shapeId="11284" r:id="rId23" name="Option Button 20">
              <controlPr locked="0" defaultSize="0" autoFill="0" autoLine="0" autoPict="0">
                <anchor moveWithCells="1">
                  <from>
                    <xdr:col>5</xdr:col>
                    <xdr:colOff>9525</xdr:colOff>
                    <xdr:row>23</xdr:row>
                    <xdr:rowOff>19050</xdr:rowOff>
                  </from>
                  <to>
                    <xdr:col>5</xdr:col>
                    <xdr:colOff>190500</xdr:colOff>
                    <xdr:row>23</xdr:row>
                    <xdr:rowOff>180975</xdr:rowOff>
                  </to>
                </anchor>
              </controlPr>
            </control>
          </mc:Choice>
        </mc:AlternateContent>
        <mc:AlternateContent xmlns:mc="http://schemas.openxmlformats.org/markup-compatibility/2006">
          <mc:Choice Requires="x14">
            <control shapeId="11285" r:id="rId24" name="Option Button 21">
              <controlPr locked="0" defaultSize="0" autoFill="0" autoLine="0" autoPict="0">
                <anchor moveWithCells="1">
                  <from>
                    <xdr:col>6</xdr:col>
                    <xdr:colOff>9525</xdr:colOff>
                    <xdr:row>23</xdr:row>
                    <xdr:rowOff>19050</xdr:rowOff>
                  </from>
                  <to>
                    <xdr:col>6</xdr:col>
                    <xdr:colOff>190500</xdr:colOff>
                    <xdr:row>23</xdr:row>
                    <xdr:rowOff>180975</xdr:rowOff>
                  </to>
                </anchor>
              </controlPr>
            </control>
          </mc:Choice>
        </mc:AlternateContent>
        <mc:AlternateContent xmlns:mc="http://schemas.openxmlformats.org/markup-compatibility/2006">
          <mc:Choice Requires="x14">
            <control shapeId="11286" r:id="rId25" name="Option Button 22">
              <controlPr locked="0" defaultSize="0" autoFill="0" autoLine="0" autoPict="0">
                <anchor moveWithCells="1">
                  <from>
                    <xdr:col>2</xdr:col>
                    <xdr:colOff>19050</xdr:colOff>
                    <xdr:row>28</xdr:row>
                    <xdr:rowOff>19050</xdr:rowOff>
                  </from>
                  <to>
                    <xdr:col>2</xdr:col>
                    <xdr:colOff>200025</xdr:colOff>
                    <xdr:row>28</xdr:row>
                    <xdr:rowOff>180975</xdr:rowOff>
                  </to>
                </anchor>
              </controlPr>
            </control>
          </mc:Choice>
        </mc:AlternateContent>
        <mc:AlternateContent xmlns:mc="http://schemas.openxmlformats.org/markup-compatibility/2006">
          <mc:Choice Requires="x14">
            <control shapeId="11287" r:id="rId26" name="Option Button 23">
              <controlPr locked="0" defaultSize="0" autoFill="0" autoLine="0" autoPict="0">
                <anchor moveWithCells="1">
                  <from>
                    <xdr:col>3</xdr:col>
                    <xdr:colOff>9525</xdr:colOff>
                    <xdr:row>28</xdr:row>
                    <xdr:rowOff>19050</xdr:rowOff>
                  </from>
                  <to>
                    <xdr:col>3</xdr:col>
                    <xdr:colOff>190500</xdr:colOff>
                    <xdr:row>28</xdr:row>
                    <xdr:rowOff>180975</xdr:rowOff>
                  </to>
                </anchor>
              </controlPr>
            </control>
          </mc:Choice>
        </mc:AlternateContent>
        <mc:AlternateContent xmlns:mc="http://schemas.openxmlformats.org/markup-compatibility/2006">
          <mc:Choice Requires="x14">
            <control shapeId="11288" r:id="rId27" name="Option Button 24">
              <controlPr locked="0" defaultSize="0" autoFill="0" autoLine="0" autoPict="0">
                <anchor moveWithCells="1">
                  <from>
                    <xdr:col>4</xdr:col>
                    <xdr:colOff>19050</xdr:colOff>
                    <xdr:row>28</xdr:row>
                    <xdr:rowOff>19050</xdr:rowOff>
                  </from>
                  <to>
                    <xdr:col>4</xdr:col>
                    <xdr:colOff>190500</xdr:colOff>
                    <xdr:row>28</xdr:row>
                    <xdr:rowOff>180975</xdr:rowOff>
                  </to>
                </anchor>
              </controlPr>
            </control>
          </mc:Choice>
        </mc:AlternateContent>
        <mc:AlternateContent xmlns:mc="http://schemas.openxmlformats.org/markup-compatibility/2006">
          <mc:Choice Requires="x14">
            <control shapeId="11289" r:id="rId28" name="Option Button 25">
              <controlPr locked="0" defaultSize="0" autoFill="0" autoLine="0" autoPict="0">
                <anchor moveWithCells="1">
                  <from>
                    <xdr:col>5</xdr:col>
                    <xdr:colOff>9525</xdr:colOff>
                    <xdr:row>28</xdr:row>
                    <xdr:rowOff>9525</xdr:rowOff>
                  </from>
                  <to>
                    <xdr:col>5</xdr:col>
                    <xdr:colOff>190500</xdr:colOff>
                    <xdr:row>28</xdr:row>
                    <xdr:rowOff>171450</xdr:rowOff>
                  </to>
                </anchor>
              </controlPr>
            </control>
          </mc:Choice>
        </mc:AlternateContent>
        <mc:AlternateContent xmlns:mc="http://schemas.openxmlformats.org/markup-compatibility/2006">
          <mc:Choice Requires="x14">
            <control shapeId="11290" r:id="rId29" name="Option Button 26">
              <controlPr locked="0" defaultSize="0" autoFill="0" autoLine="0" autoPict="0">
                <anchor moveWithCells="1">
                  <from>
                    <xdr:col>6</xdr:col>
                    <xdr:colOff>9525</xdr:colOff>
                    <xdr:row>28</xdr:row>
                    <xdr:rowOff>9525</xdr:rowOff>
                  </from>
                  <to>
                    <xdr:col>6</xdr:col>
                    <xdr:colOff>190500</xdr:colOff>
                    <xdr:row>28</xdr:row>
                    <xdr:rowOff>171450</xdr:rowOff>
                  </to>
                </anchor>
              </controlPr>
            </control>
          </mc:Choice>
        </mc:AlternateContent>
        <mc:AlternateContent xmlns:mc="http://schemas.openxmlformats.org/markup-compatibility/2006">
          <mc:Choice Requires="x14">
            <control shapeId="11291" r:id="rId30" name="Group Box 27">
              <controlPr defaultSize="0" autoFill="0" autoPict="0">
                <anchor moveWithCells="1">
                  <from>
                    <xdr:col>2</xdr:col>
                    <xdr:colOff>0</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11292" r:id="rId31" name="Group Box 28">
              <controlPr defaultSize="0" autoFill="0" autoPict="0">
                <anchor moveWithCells="1">
                  <from>
                    <xdr:col>2</xdr:col>
                    <xdr:colOff>0</xdr:colOff>
                    <xdr:row>17</xdr:row>
                    <xdr:rowOff>190500</xdr:rowOff>
                  </from>
                  <to>
                    <xdr:col>11</xdr:col>
                    <xdr:colOff>0</xdr:colOff>
                    <xdr:row>19</xdr:row>
                    <xdr:rowOff>0</xdr:rowOff>
                  </to>
                </anchor>
              </controlPr>
            </control>
          </mc:Choice>
        </mc:AlternateContent>
        <mc:AlternateContent xmlns:mc="http://schemas.openxmlformats.org/markup-compatibility/2006">
          <mc:Choice Requires="x14">
            <control shapeId="11293" r:id="rId32" name="Group Box 29">
              <controlPr defaultSize="0" autoFill="0" autoPict="0">
                <anchor moveWithCells="1">
                  <from>
                    <xdr:col>2</xdr:col>
                    <xdr:colOff>0</xdr:colOff>
                    <xdr:row>23</xdr:row>
                    <xdr:rowOff>0</xdr:rowOff>
                  </from>
                  <to>
                    <xdr:col>11</xdr:col>
                    <xdr:colOff>0</xdr:colOff>
                    <xdr:row>24</xdr:row>
                    <xdr:rowOff>0</xdr:rowOff>
                  </to>
                </anchor>
              </controlPr>
            </control>
          </mc:Choice>
        </mc:AlternateContent>
        <mc:AlternateContent xmlns:mc="http://schemas.openxmlformats.org/markup-compatibility/2006">
          <mc:Choice Requires="x14">
            <control shapeId="11294" r:id="rId33" name="Group Box 30">
              <controlPr defaultSize="0" autoFill="0" autoPict="0">
                <anchor moveWithCells="1">
                  <from>
                    <xdr:col>2</xdr:col>
                    <xdr:colOff>0</xdr:colOff>
                    <xdr:row>28</xdr:row>
                    <xdr:rowOff>0</xdr:rowOff>
                  </from>
                  <to>
                    <xdr:col>11</xdr:col>
                    <xdr:colOff>0</xdr:colOff>
                    <xdr:row>29</xdr:row>
                    <xdr:rowOff>0</xdr:rowOff>
                  </to>
                </anchor>
              </controlPr>
            </control>
          </mc:Choice>
        </mc:AlternateContent>
        <mc:AlternateContent xmlns:mc="http://schemas.openxmlformats.org/markup-compatibility/2006">
          <mc:Choice Requires="x14">
            <control shapeId="11295" r:id="rId34" name="Option Button 31">
              <controlPr locked="0" defaultSize="0" autoFill="0" autoLine="0" autoPict="0">
                <anchor moveWithCells="1">
                  <from>
                    <xdr:col>2</xdr:col>
                    <xdr:colOff>19050</xdr:colOff>
                    <xdr:row>33</xdr:row>
                    <xdr:rowOff>19050</xdr:rowOff>
                  </from>
                  <to>
                    <xdr:col>2</xdr:col>
                    <xdr:colOff>200025</xdr:colOff>
                    <xdr:row>33</xdr:row>
                    <xdr:rowOff>180975</xdr:rowOff>
                  </to>
                </anchor>
              </controlPr>
            </control>
          </mc:Choice>
        </mc:AlternateContent>
        <mc:AlternateContent xmlns:mc="http://schemas.openxmlformats.org/markup-compatibility/2006">
          <mc:Choice Requires="x14">
            <control shapeId="11296" r:id="rId35" name="Option Button 32">
              <controlPr locked="0" defaultSize="0" autoFill="0" autoLine="0" autoPict="0">
                <anchor moveWithCells="1">
                  <from>
                    <xdr:col>3</xdr:col>
                    <xdr:colOff>9525</xdr:colOff>
                    <xdr:row>33</xdr:row>
                    <xdr:rowOff>19050</xdr:rowOff>
                  </from>
                  <to>
                    <xdr:col>3</xdr:col>
                    <xdr:colOff>190500</xdr:colOff>
                    <xdr:row>33</xdr:row>
                    <xdr:rowOff>180975</xdr:rowOff>
                  </to>
                </anchor>
              </controlPr>
            </control>
          </mc:Choice>
        </mc:AlternateContent>
        <mc:AlternateContent xmlns:mc="http://schemas.openxmlformats.org/markup-compatibility/2006">
          <mc:Choice Requires="x14">
            <control shapeId="11297" r:id="rId36" name="Option Button 33">
              <controlPr locked="0" defaultSize="0" autoFill="0" autoLine="0" autoPict="0">
                <anchor moveWithCells="1">
                  <from>
                    <xdr:col>4</xdr:col>
                    <xdr:colOff>19050</xdr:colOff>
                    <xdr:row>33</xdr:row>
                    <xdr:rowOff>19050</xdr:rowOff>
                  </from>
                  <to>
                    <xdr:col>4</xdr:col>
                    <xdr:colOff>190500</xdr:colOff>
                    <xdr:row>33</xdr:row>
                    <xdr:rowOff>180975</xdr:rowOff>
                  </to>
                </anchor>
              </controlPr>
            </control>
          </mc:Choice>
        </mc:AlternateContent>
        <mc:AlternateContent xmlns:mc="http://schemas.openxmlformats.org/markup-compatibility/2006">
          <mc:Choice Requires="x14">
            <control shapeId="11298" r:id="rId37" name="Option Button 34">
              <controlPr locked="0" defaultSize="0" autoFill="0" autoLine="0" autoPict="0">
                <anchor moveWithCells="1">
                  <from>
                    <xdr:col>5</xdr:col>
                    <xdr:colOff>9525</xdr:colOff>
                    <xdr:row>33</xdr:row>
                    <xdr:rowOff>9525</xdr:rowOff>
                  </from>
                  <to>
                    <xdr:col>5</xdr:col>
                    <xdr:colOff>190500</xdr:colOff>
                    <xdr:row>33</xdr:row>
                    <xdr:rowOff>171450</xdr:rowOff>
                  </to>
                </anchor>
              </controlPr>
            </control>
          </mc:Choice>
        </mc:AlternateContent>
        <mc:AlternateContent xmlns:mc="http://schemas.openxmlformats.org/markup-compatibility/2006">
          <mc:Choice Requires="x14">
            <control shapeId="11299" r:id="rId38" name="Option Button 35">
              <controlPr locked="0" defaultSize="0" autoFill="0" autoLine="0" autoPict="0">
                <anchor moveWithCells="1">
                  <from>
                    <xdr:col>6</xdr:col>
                    <xdr:colOff>9525</xdr:colOff>
                    <xdr:row>33</xdr:row>
                    <xdr:rowOff>9525</xdr:rowOff>
                  </from>
                  <to>
                    <xdr:col>6</xdr:col>
                    <xdr:colOff>190500</xdr:colOff>
                    <xdr:row>33</xdr:row>
                    <xdr:rowOff>171450</xdr:rowOff>
                  </to>
                </anchor>
              </controlPr>
            </control>
          </mc:Choice>
        </mc:AlternateContent>
        <mc:AlternateContent xmlns:mc="http://schemas.openxmlformats.org/markup-compatibility/2006">
          <mc:Choice Requires="x14">
            <control shapeId="11300" r:id="rId39" name="Group Box 36">
              <controlPr defaultSize="0" autoFill="0" autoPict="0">
                <anchor moveWithCells="1">
                  <from>
                    <xdr:col>2</xdr:col>
                    <xdr:colOff>0</xdr:colOff>
                    <xdr:row>33</xdr:row>
                    <xdr:rowOff>0</xdr:rowOff>
                  </from>
                  <to>
                    <xdr:col>11</xdr:col>
                    <xdr:colOff>0</xdr:colOff>
                    <xdr:row>34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pageSetUpPr fitToPage="1"/>
  </sheetPr>
  <dimension ref="B1:N37"/>
  <sheetViews>
    <sheetView showGridLines="0" showRuler="0" zoomScale="110" zoomScaleNormal="110" workbookViewId="0">
      <selection activeCell="B11" sqref="B11:G11"/>
    </sheetView>
  </sheetViews>
  <sheetFormatPr defaultRowHeight="15"/>
  <cols>
    <col min="1" max="1" width="2.140625" style="1" customWidth="1"/>
    <col min="2" max="2" width="71.42578125" style="1" customWidth="1"/>
    <col min="3" max="7" width="3.140625" style="1" customWidth="1"/>
    <col min="8" max="8" width="0.28515625" style="1" customWidth="1"/>
    <col min="9" max="11" width="3.140625" style="12" hidden="1" customWidth="1"/>
    <col min="12" max="12" width="2.140625" style="1" customWidth="1"/>
    <col min="13" max="13" width="4" style="1" customWidth="1"/>
    <col min="14" max="16384" width="9.140625" style="1"/>
  </cols>
  <sheetData>
    <row r="1" spans="2:14" ht="7.5" customHeight="1"/>
    <row r="2" spans="2:14" s="44" customFormat="1" ht="20.25">
      <c r="B2" s="43" t="s">
        <v>118</v>
      </c>
      <c r="C2" s="43"/>
      <c r="D2" s="43"/>
      <c r="E2" s="43"/>
      <c r="F2" s="43"/>
      <c r="G2" s="43"/>
    </row>
    <row r="3" spans="2:14" s="42" customFormat="1" ht="7.5" customHeight="1"/>
    <row r="4" spans="2:14" ht="228" customHeight="1">
      <c r="B4" s="122" t="s">
        <v>119</v>
      </c>
      <c r="C4" s="122"/>
      <c r="D4" s="122"/>
      <c r="E4" s="122"/>
      <c r="F4" s="122"/>
      <c r="G4" s="122"/>
      <c r="H4" s="7"/>
      <c r="I4" s="18" t="s">
        <v>9</v>
      </c>
      <c r="J4" s="18" t="s">
        <v>5</v>
      </c>
      <c r="K4" s="19" t="s">
        <v>10</v>
      </c>
      <c r="N4" s="103"/>
    </row>
    <row r="5" spans="2:14" ht="6" customHeight="1">
      <c r="B5" s="28"/>
      <c r="C5" s="28"/>
      <c r="D5" s="28"/>
      <c r="E5" s="28"/>
      <c r="F5" s="28"/>
      <c r="G5" s="28"/>
      <c r="H5" s="7"/>
      <c r="I5" s="13"/>
      <c r="J5" s="13"/>
      <c r="K5" s="11"/>
    </row>
    <row r="6" spans="2:14" ht="111" customHeight="1">
      <c r="B6" s="122" t="s">
        <v>120</v>
      </c>
      <c r="C6" s="122"/>
      <c r="D6" s="122"/>
      <c r="E6" s="122"/>
      <c r="F6" s="122"/>
      <c r="G6" s="122"/>
      <c r="H6" s="7"/>
      <c r="I6" s="18" t="s">
        <v>9</v>
      </c>
      <c r="J6" s="18" t="s">
        <v>5</v>
      </c>
      <c r="K6" s="19" t="s">
        <v>10</v>
      </c>
      <c r="N6" s="103"/>
    </row>
    <row r="7" spans="2:14" ht="6" customHeight="1">
      <c r="B7" s="28"/>
      <c r="C7" s="28"/>
      <c r="D7" s="28"/>
      <c r="E7" s="28"/>
      <c r="F7" s="28"/>
      <c r="G7" s="28"/>
      <c r="H7" s="7"/>
      <c r="I7" s="13"/>
      <c r="J7" s="13"/>
      <c r="K7" s="11"/>
    </row>
    <row r="8" spans="2:14">
      <c r="B8" s="131" t="s">
        <v>140</v>
      </c>
      <c r="C8" s="29" t="s">
        <v>1</v>
      </c>
      <c r="D8" s="29" t="s">
        <v>0</v>
      </c>
      <c r="E8" s="29" t="s">
        <v>2</v>
      </c>
      <c r="F8" s="29" t="s">
        <v>3</v>
      </c>
      <c r="G8" s="29" t="s">
        <v>4</v>
      </c>
      <c r="H8" s="3"/>
      <c r="I8" s="14"/>
      <c r="J8" s="11"/>
      <c r="K8" s="11"/>
    </row>
    <row r="9" spans="2:14" ht="15.75" customHeight="1">
      <c r="B9" s="132"/>
      <c r="C9" s="27"/>
      <c r="D9" s="27"/>
      <c r="E9" s="27"/>
      <c r="F9" s="27"/>
      <c r="G9" s="27"/>
      <c r="H9" s="3"/>
      <c r="I9" s="20">
        <v>0</v>
      </c>
      <c r="J9" s="15">
        <f>IF(I9=5,75,IF(I9=4,50,IF(I9=3,25,IF(I9=2,10,0))))</f>
        <v>0</v>
      </c>
      <c r="K9" s="25" t="str">
        <f>IF(J9=75,"A",IF(J9=50,"B",IF(J9=25,"C",IF(J9=10,"D","E"))))</f>
        <v>E</v>
      </c>
    </row>
    <row r="10" spans="2:14">
      <c r="B10" s="128" t="s">
        <v>33</v>
      </c>
      <c r="C10" s="129"/>
      <c r="D10" s="129"/>
      <c r="E10" s="129"/>
      <c r="F10" s="129"/>
      <c r="G10" s="130"/>
      <c r="H10" s="5"/>
      <c r="I10" s="17"/>
      <c r="J10" s="25"/>
      <c r="K10" s="25"/>
    </row>
    <row r="11" spans="2:14" ht="30" customHeight="1">
      <c r="B11" s="119"/>
      <c r="C11" s="120"/>
      <c r="D11" s="120"/>
      <c r="E11" s="120"/>
      <c r="F11" s="120"/>
      <c r="G11" s="121"/>
      <c r="H11" s="6"/>
      <c r="I11" s="11"/>
      <c r="J11" s="25"/>
      <c r="K11" s="25"/>
    </row>
    <row r="12" spans="2:14" ht="6" customHeight="1">
      <c r="B12" s="28"/>
      <c r="C12" s="28"/>
      <c r="D12" s="28"/>
      <c r="E12" s="28"/>
      <c r="F12" s="28"/>
      <c r="G12" s="28"/>
      <c r="H12" s="6"/>
      <c r="I12" s="11"/>
      <c r="J12" s="25"/>
      <c r="K12" s="25"/>
    </row>
    <row r="13" spans="2:14">
      <c r="B13" s="126" t="s">
        <v>141</v>
      </c>
      <c r="C13" s="29" t="s">
        <v>1</v>
      </c>
      <c r="D13" s="29" t="s">
        <v>0</v>
      </c>
      <c r="E13" s="29" t="s">
        <v>2</v>
      </c>
      <c r="F13" s="29" t="s">
        <v>3</v>
      </c>
      <c r="G13" s="29" t="s">
        <v>4</v>
      </c>
      <c r="J13" s="26"/>
      <c r="K13" s="26"/>
    </row>
    <row r="14" spans="2:14" ht="15.75" customHeight="1">
      <c r="B14" s="126"/>
      <c r="C14" s="27"/>
      <c r="D14" s="27"/>
      <c r="E14" s="27"/>
      <c r="F14" s="27"/>
      <c r="G14" s="27"/>
      <c r="I14" s="20">
        <v>0</v>
      </c>
      <c r="J14" s="26">
        <f>IF(I14=5,75,IF(I14=4,50,IF(I14=3,25,IF(I14=2,10,0))))</f>
        <v>0</v>
      </c>
      <c r="K14" s="25" t="str">
        <f>IF(J14=75,"A",IF(J14=50,"B",IF(J14=25,"C",IF(J14=10,"D","E"))))</f>
        <v>E</v>
      </c>
    </row>
    <row r="15" spans="2:14">
      <c r="B15" s="128" t="s">
        <v>33</v>
      </c>
      <c r="C15" s="129"/>
      <c r="D15" s="129"/>
      <c r="E15" s="129"/>
      <c r="F15" s="129"/>
      <c r="G15" s="130"/>
      <c r="H15" s="5"/>
      <c r="I15" s="17"/>
      <c r="J15" s="25"/>
      <c r="K15" s="25"/>
    </row>
    <row r="16" spans="2:14" ht="30" customHeight="1">
      <c r="B16" s="119"/>
      <c r="C16" s="120"/>
      <c r="D16" s="120"/>
      <c r="E16" s="120"/>
      <c r="F16" s="120"/>
      <c r="G16" s="121"/>
      <c r="H16" s="6"/>
      <c r="I16" s="11"/>
      <c r="J16" s="25"/>
      <c r="K16" s="25"/>
    </row>
    <row r="17" spans="2:11" ht="6" customHeight="1">
      <c r="B17" s="28"/>
      <c r="C17" s="28"/>
      <c r="D17" s="28"/>
      <c r="E17" s="28"/>
      <c r="F17" s="28"/>
      <c r="G17" s="28"/>
      <c r="H17" s="6"/>
      <c r="I17" s="11"/>
      <c r="J17" s="25"/>
      <c r="K17" s="25"/>
    </row>
    <row r="18" spans="2:11">
      <c r="B18" s="126" t="s">
        <v>142</v>
      </c>
      <c r="C18" s="29" t="s">
        <v>1</v>
      </c>
      <c r="D18" s="29" t="s">
        <v>0</v>
      </c>
      <c r="E18" s="29" t="s">
        <v>2</v>
      </c>
      <c r="F18" s="29" t="s">
        <v>3</v>
      </c>
      <c r="G18" s="29" t="s">
        <v>4</v>
      </c>
      <c r="J18" s="26"/>
      <c r="K18" s="26"/>
    </row>
    <row r="19" spans="2:11" ht="15.75" customHeight="1">
      <c r="B19" s="126"/>
      <c r="C19" s="27"/>
      <c r="D19" s="27"/>
      <c r="E19" s="27"/>
      <c r="F19" s="27"/>
      <c r="G19" s="27"/>
      <c r="I19" s="20">
        <v>0</v>
      </c>
      <c r="J19" s="26">
        <f>IF(I19=5,75,IF(I19=4,50,IF(I19=3,25,IF(I19=2,10,0))))</f>
        <v>0</v>
      </c>
      <c r="K19" s="25" t="str">
        <f>IF(J19=75,"A",IF(J19=50,"B",IF(J19=25,"C",IF(J19=10,"D","E"))))</f>
        <v>E</v>
      </c>
    </row>
    <row r="20" spans="2:11">
      <c r="B20" s="128" t="s">
        <v>33</v>
      </c>
      <c r="C20" s="129"/>
      <c r="D20" s="129"/>
      <c r="E20" s="129"/>
      <c r="F20" s="129"/>
      <c r="G20" s="130"/>
      <c r="J20" s="26"/>
      <c r="K20" s="26"/>
    </row>
    <row r="21" spans="2:11" ht="30" customHeight="1">
      <c r="B21" s="119"/>
      <c r="C21" s="120"/>
      <c r="D21" s="120"/>
      <c r="E21" s="120"/>
      <c r="F21" s="120"/>
      <c r="G21" s="121"/>
      <c r="J21" s="26"/>
      <c r="K21" s="26"/>
    </row>
    <row r="22" spans="2:11" ht="6" customHeight="1">
      <c r="B22" s="28"/>
      <c r="C22" s="28"/>
      <c r="D22" s="28"/>
      <c r="E22" s="28"/>
      <c r="F22" s="28"/>
      <c r="G22" s="28"/>
      <c r="J22" s="26"/>
      <c r="K22" s="26"/>
    </row>
    <row r="23" spans="2:11">
      <c r="B23" s="131" t="s">
        <v>143</v>
      </c>
      <c r="C23" s="29" t="s">
        <v>1</v>
      </c>
      <c r="D23" s="29" t="s">
        <v>0</v>
      </c>
      <c r="E23" s="29" t="s">
        <v>2</v>
      </c>
      <c r="F23" s="29" t="s">
        <v>3</v>
      </c>
      <c r="G23" s="29" t="s">
        <v>4</v>
      </c>
      <c r="J23" s="26"/>
      <c r="K23" s="26"/>
    </row>
    <row r="24" spans="2:11" ht="15.75" customHeight="1">
      <c r="B24" s="132"/>
      <c r="C24" s="27"/>
      <c r="D24" s="27"/>
      <c r="E24" s="27"/>
      <c r="F24" s="27"/>
      <c r="G24" s="27"/>
      <c r="I24" s="20">
        <v>0</v>
      </c>
      <c r="J24" s="26">
        <f>IF(I24=5,75,IF(I24=4,50,IF(I24=3,25,IF(I24=2,10,0))))</f>
        <v>0</v>
      </c>
      <c r="K24" s="25" t="str">
        <f>IF(J24=75,"A",IF(J24=50,"B",IF(J24=25,"C",IF(J24=10,"D","E"))))</f>
        <v>E</v>
      </c>
    </row>
    <row r="25" spans="2:11">
      <c r="B25" s="128" t="s">
        <v>33</v>
      </c>
      <c r="C25" s="129"/>
      <c r="D25" s="129"/>
      <c r="E25" s="129"/>
      <c r="F25" s="129"/>
      <c r="G25" s="130"/>
      <c r="J25" s="26"/>
      <c r="K25" s="26"/>
    </row>
    <row r="26" spans="2:11" ht="30" customHeight="1">
      <c r="B26" s="119"/>
      <c r="C26" s="120"/>
      <c r="D26" s="120"/>
      <c r="E26" s="120"/>
      <c r="F26" s="120"/>
      <c r="G26" s="121"/>
      <c r="J26" s="26"/>
      <c r="K26" s="26"/>
    </row>
    <row r="27" spans="2:11" ht="6" customHeight="1">
      <c r="B27" s="28"/>
      <c r="C27" s="28"/>
      <c r="D27" s="28"/>
      <c r="E27" s="28"/>
      <c r="F27" s="28"/>
      <c r="G27" s="28"/>
      <c r="J27" s="26"/>
      <c r="K27" s="26"/>
    </row>
    <row r="28" spans="2:11">
      <c r="B28" s="131" t="s">
        <v>144</v>
      </c>
      <c r="C28" s="29" t="s">
        <v>1</v>
      </c>
      <c r="D28" s="29" t="s">
        <v>0</v>
      </c>
      <c r="E28" s="29" t="s">
        <v>2</v>
      </c>
      <c r="F28" s="29" t="s">
        <v>3</v>
      </c>
      <c r="G28" s="29" t="s">
        <v>4</v>
      </c>
      <c r="J28" s="26"/>
      <c r="K28" s="26"/>
    </row>
    <row r="29" spans="2:11" ht="15.75" customHeight="1">
      <c r="B29" s="132"/>
      <c r="C29" s="27"/>
      <c r="D29" s="27"/>
      <c r="E29" s="27"/>
      <c r="F29" s="27"/>
      <c r="G29" s="27"/>
      <c r="I29" s="20">
        <v>0</v>
      </c>
      <c r="J29" s="15">
        <f>IF(I29=5,75,IF(I29=4,50,IF(I29=3,25,IF(I29=2,10,0))))</f>
        <v>0</v>
      </c>
      <c r="K29" s="25" t="str">
        <f>IF(J29=75,"A",IF(J29=50,"B",IF(J29=25,"C",IF(J29=10,"D","E"))))</f>
        <v>E</v>
      </c>
    </row>
    <row r="30" spans="2:11">
      <c r="B30" s="128" t="s">
        <v>33</v>
      </c>
      <c r="C30" s="129"/>
      <c r="D30" s="129"/>
      <c r="E30" s="129"/>
      <c r="F30" s="129"/>
      <c r="G30" s="130"/>
    </row>
    <row r="31" spans="2:11" ht="30" customHeight="1">
      <c r="B31" s="119"/>
      <c r="C31" s="120"/>
      <c r="D31" s="120"/>
      <c r="E31" s="120"/>
      <c r="F31" s="120"/>
      <c r="G31" s="121"/>
    </row>
    <row r="32" spans="2:11" ht="6" customHeight="1">
      <c r="B32" s="28"/>
      <c r="C32" s="28"/>
      <c r="D32" s="28"/>
      <c r="E32" s="28"/>
      <c r="F32" s="28"/>
      <c r="G32" s="28"/>
      <c r="J32" s="26"/>
      <c r="K32" s="26"/>
    </row>
    <row r="33" spans="2:11" ht="15" customHeight="1">
      <c r="B33" s="137" t="s">
        <v>145</v>
      </c>
      <c r="C33" s="29" t="s">
        <v>1</v>
      </c>
      <c r="D33" s="29" t="s">
        <v>0</v>
      </c>
      <c r="E33" s="29" t="s">
        <v>2</v>
      </c>
      <c r="F33" s="29" t="s">
        <v>3</v>
      </c>
      <c r="G33" s="29" t="s">
        <v>4</v>
      </c>
      <c r="J33" s="26"/>
      <c r="K33" s="26"/>
    </row>
    <row r="34" spans="2:11" ht="15.75" customHeight="1">
      <c r="B34" s="138"/>
      <c r="C34" s="27"/>
      <c r="D34" s="27"/>
      <c r="E34" s="27"/>
      <c r="F34" s="27"/>
      <c r="G34" s="27"/>
      <c r="I34" s="20">
        <v>0</v>
      </c>
      <c r="J34" s="15">
        <f>IF(I34=5,75,IF(I34=4,50,IF(I34=3,25,IF(I34=2,10,0))))</f>
        <v>0</v>
      </c>
      <c r="K34" s="25" t="str">
        <f>IF(J34=75,"A",IF(J34=50,"B",IF(J34=25,"C",IF(J34=10,"D","E"))))</f>
        <v>E</v>
      </c>
    </row>
    <row r="35" spans="2:11" ht="15.75" customHeight="1">
      <c r="B35" s="139"/>
      <c r="C35" s="104"/>
      <c r="D35" s="104"/>
      <c r="E35" s="104"/>
      <c r="F35" s="104"/>
      <c r="G35" s="105"/>
      <c r="I35" s="20"/>
      <c r="J35" s="15"/>
      <c r="K35" s="25"/>
    </row>
    <row r="36" spans="2:11">
      <c r="B36" s="128" t="s">
        <v>33</v>
      </c>
      <c r="C36" s="129"/>
      <c r="D36" s="129"/>
      <c r="E36" s="129"/>
      <c r="F36" s="129"/>
      <c r="G36" s="130"/>
    </row>
    <row r="37" spans="2:11" ht="30" customHeight="1">
      <c r="B37" s="119"/>
      <c r="C37" s="120"/>
      <c r="D37" s="120"/>
      <c r="E37" s="120"/>
      <c r="F37" s="120"/>
      <c r="G37" s="121"/>
    </row>
  </sheetData>
  <sheetProtection sheet="1" objects="1" scenarios="1" formatRows="0" selectLockedCells="1"/>
  <mergeCells count="20">
    <mergeCell ref="B4:G4"/>
    <mergeCell ref="B8:B9"/>
    <mergeCell ref="B25:G25"/>
    <mergeCell ref="B11:G11"/>
    <mergeCell ref="B13:B14"/>
    <mergeCell ref="B15:G15"/>
    <mergeCell ref="B16:G16"/>
    <mergeCell ref="B18:B19"/>
    <mergeCell ref="B20:G20"/>
    <mergeCell ref="B21:G21"/>
    <mergeCell ref="B23:B24"/>
    <mergeCell ref="B6:G6"/>
    <mergeCell ref="B33:B35"/>
    <mergeCell ref="B36:G36"/>
    <mergeCell ref="B37:G37"/>
    <mergeCell ref="B10:G10"/>
    <mergeCell ref="B26:G26"/>
    <mergeCell ref="B28:B29"/>
    <mergeCell ref="B30:G30"/>
    <mergeCell ref="B31:G31"/>
  </mergeCells>
  <pageMargins left="0.7" right="0.7" top="0.75" bottom="0.75" header="0.3" footer="0.3"/>
  <pageSetup paperSize="9" scale="95" fitToHeight="0" orientation="portrait" r:id="rId1"/>
  <headerFooter>
    <oddHeader>&amp;CSC21 - Business Excellence Self Assessment Questionnaire (Bronze Level)</oddHeader>
    <oddFooter>&amp;LSC21&amp;RPDQ SIG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locked="0" defaultSize="0" autoFill="0" autoLine="0" autoPict="0">
                <anchor moveWithCells="1">
                  <from>
                    <xdr:col>2</xdr:col>
                    <xdr:colOff>9525</xdr:colOff>
                    <xdr:row>8</xdr:row>
                    <xdr:rowOff>19050</xdr:rowOff>
                  </from>
                  <to>
                    <xdr:col>2</xdr:col>
                    <xdr:colOff>190500</xdr:colOff>
                    <xdr:row>8</xdr:row>
                    <xdr:rowOff>180975</xdr:rowOff>
                  </to>
                </anchor>
              </controlPr>
            </control>
          </mc:Choice>
        </mc:AlternateContent>
        <mc:AlternateContent xmlns:mc="http://schemas.openxmlformats.org/markup-compatibility/2006">
          <mc:Choice Requires="x14">
            <control shapeId="12290" r:id="rId5" name="Group Box 2">
              <controlPr defaultSize="0" autoFill="0" autoPict="0">
                <anchor moveWithCells="1">
                  <from>
                    <xdr:col>2</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2291" r:id="rId6" name="Option Button 3">
              <controlPr locked="0" defaultSize="0" autoFill="0" autoLine="0" autoPict="0">
                <anchor moveWithCells="1">
                  <from>
                    <xdr:col>3</xdr:col>
                    <xdr:colOff>9525</xdr:colOff>
                    <xdr:row>8</xdr:row>
                    <xdr:rowOff>19050</xdr:rowOff>
                  </from>
                  <to>
                    <xdr:col>3</xdr:col>
                    <xdr:colOff>190500</xdr:colOff>
                    <xdr:row>8</xdr:row>
                    <xdr:rowOff>180975</xdr:rowOff>
                  </to>
                </anchor>
              </controlPr>
            </control>
          </mc:Choice>
        </mc:AlternateContent>
        <mc:AlternateContent xmlns:mc="http://schemas.openxmlformats.org/markup-compatibility/2006">
          <mc:Choice Requires="x14">
            <control shapeId="12292" r:id="rId7" name="Option Button 4">
              <controlPr locked="0" defaultSize="0" autoFill="0" autoLine="0" autoPict="0">
                <anchor moveWithCells="1">
                  <from>
                    <xdr:col>4</xdr:col>
                    <xdr:colOff>19050</xdr:colOff>
                    <xdr:row>8</xdr:row>
                    <xdr:rowOff>19050</xdr:rowOff>
                  </from>
                  <to>
                    <xdr:col>4</xdr:col>
                    <xdr:colOff>190500</xdr:colOff>
                    <xdr:row>8</xdr:row>
                    <xdr:rowOff>180975</xdr:rowOff>
                  </to>
                </anchor>
              </controlPr>
            </control>
          </mc:Choice>
        </mc:AlternateContent>
        <mc:AlternateContent xmlns:mc="http://schemas.openxmlformats.org/markup-compatibility/2006">
          <mc:Choice Requires="x14">
            <control shapeId="12293" r:id="rId8" name="Option Button 5">
              <controlPr locked="0" defaultSize="0" autoFill="0" autoLine="0" autoPict="0">
                <anchor moveWithCells="1">
                  <from>
                    <xdr:col>5</xdr:col>
                    <xdr:colOff>9525</xdr:colOff>
                    <xdr:row>8</xdr:row>
                    <xdr:rowOff>19050</xdr:rowOff>
                  </from>
                  <to>
                    <xdr:col>5</xdr:col>
                    <xdr:colOff>190500</xdr:colOff>
                    <xdr:row>8</xdr:row>
                    <xdr:rowOff>180975</xdr:rowOff>
                  </to>
                </anchor>
              </controlPr>
            </control>
          </mc:Choice>
        </mc:AlternateContent>
        <mc:AlternateContent xmlns:mc="http://schemas.openxmlformats.org/markup-compatibility/2006">
          <mc:Choice Requires="x14">
            <control shapeId="12294" r:id="rId9" name="Option Button 6">
              <controlPr locked="0" defaultSize="0" autoFill="0" autoLine="0" autoPict="0">
                <anchor moveWithCells="1">
                  <from>
                    <xdr:col>6</xdr:col>
                    <xdr:colOff>9525</xdr:colOff>
                    <xdr:row>8</xdr:row>
                    <xdr:rowOff>19050</xdr:rowOff>
                  </from>
                  <to>
                    <xdr:col>6</xdr:col>
                    <xdr:colOff>190500</xdr:colOff>
                    <xdr:row>8</xdr:row>
                    <xdr:rowOff>180975</xdr:rowOff>
                  </to>
                </anchor>
              </controlPr>
            </control>
          </mc:Choice>
        </mc:AlternateContent>
        <mc:AlternateContent xmlns:mc="http://schemas.openxmlformats.org/markup-compatibility/2006">
          <mc:Choice Requires="x14">
            <control shapeId="12295" r:id="rId10" name="Option Button 7">
              <controlPr locked="0" defaultSize="0" autoFill="0" autoLine="0" autoPict="0">
                <anchor moveWithCells="1">
                  <from>
                    <xdr:col>2</xdr:col>
                    <xdr:colOff>9525</xdr:colOff>
                    <xdr:row>13</xdr:row>
                    <xdr:rowOff>19050</xdr:rowOff>
                  </from>
                  <to>
                    <xdr:col>2</xdr:col>
                    <xdr:colOff>190500</xdr:colOff>
                    <xdr:row>13</xdr:row>
                    <xdr:rowOff>180975</xdr:rowOff>
                  </to>
                </anchor>
              </controlPr>
            </control>
          </mc:Choice>
        </mc:AlternateContent>
        <mc:AlternateContent xmlns:mc="http://schemas.openxmlformats.org/markup-compatibility/2006">
          <mc:Choice Requires="x14">
            <control shapeId="12296" r:id="rId11" name="Option Button 8">
              <controlPr locked="0" defaultSize="0" autoFill="0" autoLine="0" autoPict="0">
                <anchor moveWithCells="1">
                  <from>
                    <xdr:col>3</xdr:col>
                    <xdr:colOff>9525</xdr:colOff>
                    <xdr:row>13</xdr:row>
                    <xdr:rowOff>19050</xdr:rowOff>
                  </from>
                  <to>
                    <xdr:col>3</xdr:col>
                    <xdr:colOff>190500</xdr:colOff>
                    <xdr:row>13</xdr:row>
                    <xdr:rowOff>180975</xdr:rowOff>
                  </to>
                </anchor>
              </controlPr>
            </control>
          </mc:Choice>
        </mc:AlternateContent>
        <mc:AlternateContent xmlns:mc="http://schemas.openxmlformats.org/markup-compatibility/2006">
          <mc:Choice Requires="x14">
            <control shapeId="12297" r:id="rId12" name="Option Button 9">
              <controlPr locked="0" defaultSize="0" autoFill="0" autoLine="0" autoPict="0">
                <anchor moveWithCells="1">
                  <from>
                    <xdr:col>4</xdr:col>
                    <xdr:colOff>19050</xdr:colOff>
                    <xdr:row>13</xdr:row>
                    <xdr:rowOff>19050</xdr:rowOff>
                  </from>
                  <to>
                    <xdr:col>4</xdr:col>
                    <xdr:colOff>190500</xdr:colOff>
                    <xdr:row>13</xdr:row>
                    <xdr:rowOff>180975</xdr:rowOff>
                  </to>
                </anchor>
              </controlPr>
            </control>
          </mc:Choice>
        </mc:AlternateContent>
        <mc:AlternateContent xmlns:mc="http://schemas.openxmlformats.org/markup-compatibility/2006">
          <mc:Choice Requires="x14">
            <control shapeId="12298" r:id="rId13" name="Option Button 10">
              <controlPr locked="0" defaultSize="0" autoFill="0" autoLine="0" autoPict="0">
                <anchor moveWithCells="1">
                  <from>
                    <xdr:col>5</xdr:col>
                    <xdr:colOff>9525</xdr:colOff>
                    <xdr:row>13</xdr:row>
                    <xdr:rowOff>19050</xdr:rowOff>
                  </from>
                  <to>
                    <xdr:col>5</xdr:col>
                    <xdr:colOff>190500</xdr:colOff>
                    <xdr:row>13</xdr:row>
                    <xdr:rowOff>180975</xdr:rowOff>
                  </to>
                </anchor>
              </controlPr>
            </control>
          </mc:Choice>
        </mc:AlternateContent>
        <mc:AlternateContent xmlns:mc="http://schemas.openxmlformats.org/markup-compatibility/2006">
          <mc:Choice Requires="x14">
            <control shapeId="12299" r:id="rId14" name="Option Button 11">
              <controlPr locked="0" defaultSize="0" autoFill="0" autoLine="0" autoPict="0">
                <anchor moveWithCells="1">
                  <from>
                    <xdr:col>6</xdr:col>
                    <xdr:colOff>9525</xdr:colOff>
                    <xdr:row>13</xdr:row>
                    <xdr:rowOff>19050</xdr:rowOff>
                  </from>
                  <to>
                    <xdr:col>6</xdr:col>
                    <xdr:colOff>190500</xdr:colOff>
                    <xdr:row>13</xdr:row>
                    <xdr:rowOff>180975</xdr:rowOff>
                  </to>
                </anchor>
              </controlPr>
            </control>
          </mc:Choice>
        </mc:AlternateContent>
        <mc:AlternateContent xmlns:mc="http://schemas.openxmlformats.org/markup-compatibility/2006">
          <mc:Choice Requires="x14">
            <control shapeId="12300" r:id="rId15" name="Option Button 12">
              <controlPr locked="0" defaultSize="0" autoFill="0" autoLine="0" autoPict="0">
                <anchor moveWithCells="1">
                  <from>
                    <xdr:col>2</xdr:col>
                    <xdr:colOff>9525</xdr:colOff>
                    <xdr:row>18</xdr:row>
                    <xdr:rowOff>19050</xdr:rowOff>
                  </from>
                  <to>
                    <xdr:col>2</xdr:col>
                    <xdr:colOff>190500</xdr:colOff>
                    <xdr:row>18</xdr:row>
                    <xdr:rowOff>180975</xdr:rowOff>
                  </to>
                </anchor>
              </controlPr>
            </control>
          </mc:Choice>
        </mc:AlternateContent>
        <mc:AlternateContent xmlns:mc="http://schemas.openxmlformats.org/markup-compatibility/2006">
          <mc:Choice Requires="x14">
            <control shapeId="12301" r:id="rId16" name="Option Button 13">
              <controlPr locked="0" defaultSize="0" autoFill="0" autoLine="0" autoPict="0">
                <anchor moveWithCells="1">
                  <from>
                    <xdr:col>3</xdr:col>
                    <xdr:colOff>9525</xdr:colOff>
                    <xdr:row>18</xdr:row>
                    <xdr:rowOff>19050</xdr:rowOff>
                  </from>
                  <to>
                    <xdr:col>3</xdr:col>
                    <xdr:colOff>190500</xdr:colOff>
                    <xdr:row>18</xdr:row>
                    <xdr:rowOff>180975</xdr:rowOff>
                  </to>
                </anchor>
              </controlPr>
            </control>
          </mc:Choice>
        </mc:AlternateContent>
        <mc:AlternateContent xmlns:mc="http://schemas.openxmlformats.org/markup-compatibility/2006">
          <mc:Choice Requires="x14">
            <control shapeId="12302" r:id="rId17" name="Option Button 14">
              <controlPr locked="0" defaultSize="0" autoFill="0" autoLine="0" autoPict="0">
                <anchor moveWithCells="1">
                  <from>
                    <xdr:col>4</xdr:col>
                    <xdr:colOff>19050</xdr:colOff>
                    <xdr:row>18</xdr:row>
                    <xdr:rowOff>19050</xdr:rowOff>
                  </from>
                  <to>
                    <xdr:col>4</xdr:col>
                    <xdr:colOff>190500</xdr:colOff>
                    <xdr:row>18</xdr:row>
                    <xdr:rowOff>180975</xdr:rowOff>
                  </to>
                </anchor>
              </controlPr>
            </control>
          </mc:Choice>
        </mc:AlternateContent>
        <mc:AlternateContent xmlns:mc="http://schemas.openxmlformats.org/markup-compatibility/2006">
          <mc:Choice Requires="x14">
            <control shapeId="12303" r:id="rId18" name="Option Button 15">
              <controlPr locked="0" defaultSize="0" autoFill="0" autoLine="0" autoPict="0">
                <anchor moveWithCells="1">
                  <from>
                    <xdr:col>5</xdr:col>
                    <xdr:colOff>9525</xdr:colOff>
                    <xdr:row>18</xdr:row>
                    <xdr:rowOff>19050</xdr:rowOff>
                  </from>
                  <to>
                    <xdr:col>5</xdr:col>
                    <xdr:colOff>190500</xdr:colOff>
                    <xdr:row>18</xdr:row>
                    <xdr:rowOff>180975</xdr:rowOff>
                  </to>
                </anchor>
              </controlPr>
            </control>
          </mc:Choice>
        </mc:AlternateContent>
        <mc:AlternateContent xmlns:mc="http://schemas.openxmlformats.org/markup-compatibility/2006">
          <mc:Choice Requires="x14">
            <control shapeId="12304" r:id="rId19" name="Option Button 16">
              <controlPr locked="0" defaultSize="0" autoFill="0" autoLine="0" autoPict="0">
                <anchor moveWithCells="1">
                  <from>
                    <xdr:col>6</xdr:col>
                    <xdr:colOff>9525</xdr:colOff>
                    <xdr:row>18</xdr:row>
                    <xdr:rowOff>19050</xdr:rowOff>
                  </from>
                  <to>
                    <xdr:col>6</xdr:col>
                    <xdr:colOff>190500</xdr:colOff>
                    <xdr:row>18</xdr:row>
                    <xdr:rowOff>180975</xdr:rowOff>
                  </to>
                </anchor>
              </controlPr>
            </control>
          </mc:Choice>
        </mc:AlternateContent>
        <mc:AlternateContent xmlns:mc="http://schemas.openxmlformats.org/markup-compatibility/2006">
          <mc:Choice Requires="x14">
            <control shapeId="12305" r:id="rId20" name="Option Button 17">
              <controlPr locked="0" defaultSize="0" autoFill="0" autoLine="0" autoPict="0">
                <anchor moveWithCells="1">
                  <from>
                    <xdr:col>2</xdr:col>
                    <xdr:colOff>9525</xdr:colOff>
                    <xdr:row>23</xdr:row>
                    <xdr:rowOff>9525</xdr:rowOff>
                  </from>
                  <to>
                    <xdr:col>2</xdr:col>
                    <xdr:colOff>190500</xdr:colOff>
                    <xdr:row>23</xdr:row>
                    <xdr:rowOff>180975</xdr:rowOff>
                  </to>
                </anchor>
              </controlPr>
            </control>
          </mc:Choice>
        </mc:AlternateContent>
        <mc:AlternateContent xmlns:mc="http://schemas.openxmlformats.org/markup-compatibility/2006">
          <mc:Choice Requires="x14">
            <control shapeId="12306" r:id="rId21" name="Option Button 18">
              <controlPr locked="0" defaultSize="0" autoFill="0" autoLine="0" autoPict="0">
                <anchor moveWithCells="1">
                  <from>
                    <xdr:col>3</xdr:col>
                    <xdr:colOff>9525</xdr:colOff>
                    <xdr:row>23</xdr:row>
                    <xdr:rowOff>19050</xdr:rowOff>
                  </from>
                  <to>
                    <xdr:col>3</xdr:col>
                    <xdr:colOff>190500</xdr:colOff>
                    <xdr:row>23</xdr:row>
                    <xdr:rowOff>180975</xdr:rowOff>
                  </to>
                </anchor>
              </controlPr>
            </control>
          </mc:Choice>
        </mc:AlternateContent>
        <mc:AlternateContent xmlns:mc="http://schemas.openxmlformats.org/markup-compatibility/2006">
          <mc:Choice Requires="x14">
            <control shapeId="12307" r:id="rId22" name="Option Button 19">
              <controlPr locked="0" defaultSize="0" autoFill="0" autoLine="0" autoPict="0">
                <anchor moveWithCells="1">
                  <from>
                    <xdr:col>4</xdr:col>
                    <xdr:colOff>19050</xdr:colOff>
                    <xdr:row>23</xdr:row>
                    <xdr:rowOff>19050</xdr:rowOff>
                  </from>
                  <to>
                    <xdr:col>4</xdr:col>
                    <xdr:colOff>190500</xdr:colOff>
                    <xdr:row>23</xdr:row>
                    <xdr:rowOff>180975</xdr:rowOff>
                  </to>
                </anchor>
              </controlPr>
            </control>
          </mc:Choice>
        </mc:AlternateContent>
        <mc:AlternateContent xmlns:mc="http://schemas.openxmlformats.org/markup-compatibility/2006">
          <mc:Choice Requires="x14">
            <control shapeId="12308" r:id="rId23" name="Option Button 20">
              <controlPr locked="0" defaultSize="0" autoFill="0" autoLine="0" autoPict="0">
                <anchor moveWithCells="1">
                  <from>
                    <xdr:col>5</xdr:col>
                    <xdr:colOff>9525</xdr:colOff>
                    <xdr:row>23</xdr:row>
                    <xdr:rowOff>19050</xdr:rowOff>
                  </from>
                  <to>
                    <xdr:col>5</xdr:col>
                    <xdr:colOff>190500</xdr:colOff>
                    <xdr:row>23</xdr:row>
                    <xdr:rowOff>180975</xdr:rowOff>
                  </to>
                </anchor>
              </controlPr>
            </control>
          </mc:Choice>
        </mc:AlternateContent>
        <mc:AlternateContent xmlns:mc="http://schemas.openxmlformats.org/markup-compatibility/2006">
          <mc:Choice Requires="x14">
            <control shapeId="12309" r:id="rId24" name="Option Button 21">
              <controlPr locked="0" defaultSize="0" autoFill="0" autoLine="0" autoPict="0">
                <anchor moveWithCells="1">
                  <from>
                    <xdr:col>6</xdr:col>
                    <xdr:colOff>9525</xdr:colOff>
                    <xdr:row>23</xdr:row>
                    <xdr:rowOff>19050</xdr:rowOff>
                  </from>
                  <to>
                    <xdr:col>6</xdr:col>
                    <xdr:colOff>190500</xdr:colOff>
                    <xdr:row>23</xdr:row>
                    <xdr:rowOff>180975</xdr:rowOff>
                  </to>
                </anchor>
              </controlPr>
            </control>
          </mc:Choice>
        </mc:AlternateContent>
        <mc:AlternateContent xmlns:mc="http://schemas.openxmlformats.org/markup-compatibility/2006">
          <mc:Choice Requires="x14">
            <control shapeId="12310" r:id="rId25" name="Option Button 22">
              <controlPr locked="0" defaultSize="0" autoFill="0" autoLine="0" autoPict="0">
                <anchor moveWithCells="1">
                  <from>
                    <xdr:col>2</xdr:col>
                    <xdr:colOff>9525</xdr:colOff>
                    <xdr:row>28</xdr:row>
                    <xdr:rowOff>19050</xdr:rowOff>
                  </from>
                  <to>
                    <xdr:col>2</xdr:col>
                    <xdr:colOff>190500</xdr:colOff>
                    <xdr:row>28</xdr:row>
                    <xdr:rowOff>180975</xdr:rowOff>
                  </to>
                </anchor>
              </controlPr>
            </control>
          </mc:Choice>
        </mc:AlternateContent>
        <mc:AlternateContent xmlns:mc="http://schemas.openxmlformats.org/markup-compatibility/2006">
          <mc:Choice Requires="x14">
            <control shapeId="12311" r:id="rId26" name="Option Button 23">
              <controlPr locked="0" defaultSize="0" autoFill="0" autoLine="0" autoPict="0">
                <anchor moveWithCells="1">
                  <from>
                    <xdr:col>3</xdr:col>
                    <xdr:colOff>9525</xdr:colOff>
                    <xdr:row>28</xdr:row>
                    <xdr:rowOff>19050</xdr:rowOff>
                  </from>
                  <to>
                    <xdr:col>3</xdr:col>
                    <xdr:colOff>190500</xdr:colOff>
                    <xdr:row>28</xdr:row>
                    <xdr:rowOff>180975</xdr:rowOff>
                  </to>
                </anchor>
              </controlPr>
            </control>
          </mc:Choice>
        </mc:AlternateContent>
        <mc:AlternateContent xmlns:mc="http://schemas.openxmlformats.org/markup-compatibility/2006">
          <mc:Choice Requires="x14">
            <control shapeId="12312" r:id="rId27" name="Option Button 24">
              <controlPr locked="0" defaultSize="0" autoFill="0" autoLine="0" autoPict="0">
                <anchor moveWithCells="1">
                  <from>
                    <xdr:col>4</xdr:col>
                    <xdr:colOff>19050</xdr:colOff>
                    <xdr:row>28</xdr:row>
                    <xdr:rowOff>19050</xdr:rowOff>
                  </from>
                  <to>
                    <xdr:col>4</xdr:col>
                    <xdr:colOff>190500</xdr:colOff>
                    <xdr:row>28</xdr:row>
                    <xdr:rowOff>180975</xdr:rowOff>
                  </to>
                </anchor>
              </controlPr>
            </control>
          </mc:Choice>
        </mc:AlternateContent>
        <mc:AlternateContent xmlns:mc="http://schemas.openxmlformats.org/markup-compatibility/2006">
          <mc:Choice Requires="x14">
            <control shapeId="12313" r:id="rId28" name="Option Button 25">
              <controlPr locked="0" defaultSize="0" autoFill="0" autoLine="0" autoPict="0">
                <anchor moveWithCells="1">
                  <from>
                    <xdr:col>5</xdr:col>
                    <xdr:colOff>9525</xdr:colOff>
                    <xdr:row>28</xdr:row>
                    <xdr:rowOff>19050</xdr:rowOff>
                  </from>
                  <to>
                    <xdr:col>5</xdr:col>
                    <xdr:colOff>190500</xdr:colOff>
                    <xdr:row>28</xdr:row>
                    <xdr:rowOff>180975</xdr:rowOff>
                  </to>
                </anchor>
              </controlPr>
            </control>
          </mc:Choice>
        </mc:AlternateContent>
        <mc:AlternateContent xmlns:mc="http://schemas.openxmlformats.org/markup-compatibility/2006">
          <mc:Choice Requires="x14">
            <control shapeId="12314" r:id="rId29" name="Option Button 26">
              <controlPr locked="0" defaultSize="0" autoFill="0" autoLine="0" autoPict="0">
                <anchor moveWithCells="1">
                  <from>
                    <xdr:col>6</xdr:col>
                    <xdr:colOff>0</xdr:colOff>
                    <xdr:row>28</xdr:row>
                    <xdr:rowOff>19050</xdr:rowOff>
                  </from>
                  <to>
                    <xdr:col>6</xdr:col>
                    <xdr:colOff>180975</xdr:colOff>
                    <xdr:row>28</xdr:row>
                    <xdr:rowOff>180975</xdr:rowOff>
                  </to>
                </anchor>
              </controlPr>
            </control>
          </mc:Choice>
        </mc:AlternateContent>
        <mc:AlternateContent xmlns:mc="http://schemas.openxmlformats.org/markup-compatibility/2006">
          <mc:Choice Requires="x14">
            <control shapeId="12315" r:id="rId30" name="Group Box 27">
              <controlPr defaultSize="0" autoFill="0" autoPict="0">
                <anchor moveWithCells="1">
                  <from>
                    <xdr:col>2</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2316" r:id="rId31" name="Group Box 28">
              <controlPr defaultSize="0" autoFill="0" autoPict="0">
                <anchor moveWithCells="1">
                  <from>
                    <xdr:col>2</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12317" r:id="rId32" name="Group Box 29">
              <controlPr defaultSize="0" autoFill="0" autoPict="0">
                <anchor moveWithCells="1">
                  <from>
                    <xdr:col>2</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12318" r:id="rId33" name="Group Box 30">
              <controlPr defaultSize="0" autoFill="0" autoPict="0">
                <anchor moveWithCells="1">
                  <from>
                    <xdr:col>2</xdr:col>
                    <xdr:colOff>0</xdr:colOff>
                    <xdr:row>27</xdr:row>
                    <xdr:rowOff>190500</xdr:rowOff>
                  </from>
                  <to>
                    <xdr:col>7</xdr:col>
                    <xdr:colOff>0</xdr:colOff>
                    <xdr:row>29</xdr:row>
                    <xdr:rowOff>0</xdr:rowOff>
                  </to>
                </anchor>
              </controlPr>
            </control>
          </mc:Choice>
        </mc:AlternateContent>
        <mc:AlternateContent xmlns:mc="http://schemas.openxmlformats.org/markup-compatibility/2006">
          <mc:Choice Requires="x14">
            <control shapeId="12319" r:id="rId34" name="Option Button 31">
              <controlPr locked="0" defaultSize="0" autoFill="0" autoLine="0" autoPict="0">
                <anchor moveWithCells="1">
                  <from>
                    <xdr:col>2</xdr:col>
                    <xdr:colOff>19050</xdr:colOff>
                    <xdr:row>33</xdr:row>
                    <xdr:rowOff>19050</xdr:rowOff>
                  </from>
                  <to>
                    <xdr:col>2</xdr:col>
                    <xdr:colOff>200025</xdr:colOff>
                    <xdr:row>33</xdr:row>
                    <xdr:rowOff>180975</xdr:rowOff>
                  </to>
                </anchor>
              </controlPr>
            </control>
          </mc:Choice>
        </mc:AlternateContent>
        <mc:AlternateContent xmlns:mc="http://schemas.openxmlformats.org/markup-compatibility/2006">
          <mc:Choice Requires="x14">
            <control shapeId="12320" r:id="rId35" name="Option Button 32">
              <controlPr locked="0" defaultSize="0" autoFill="0" autoLine="0" autoPict="0">
                <anchor moveWithCells="1">
                  <from>
                    <xdr:col>3</xdr:col>
                    <xdr:colOff>9525</xdr:colOff>
                    <xdr:row>33</xdr:row>
                    <xdr:rowOff>19050</xdr:rowOff>
                  </from>
                  <to>
                    <xdr:col>3</xdr:col>
                    <xdr:colOff>190500</xdr:colOff>
                    <xdr:row>33</xdr:row>
                    <xdr:rowOff>180975</xdr:rowOff>
                  </to>
                </anchor>
              </controlPr>
            </control>
          </mc:Choice>
        </mc:AlternateContent>
        <mc:AlternateContent xmlns:mc="http://schemas.openxmlformats.org/markup-compatibility/2006">
          <mc:Choice Requires="x14">
            <control shapeId="12321" r:id="rId36" name="Option Button 33">
              <controlPr locked="0" defaultSize="0" autoFill="0" autoLine="0" autoPict="0">
                <anchor moveWithCells="1">
                  <from>
                    <xdr:col>4</xdr:col>
                    <xdr:colOff>19050</xdr:colOff>
                    <xdr:row>33</xdr:row>
                    <xdr:rowOff>19050</xdr:rowOff>
                  </from>
                  <to>
                    <xdr:col>4</xdr:col>
                    <xdr:colOff>190500</xdr:colOff>
                    <xdr:row>33</xdr:row>
                    <xdr:rowOff>180975</xdr:rowOff>
                  </to>
                </anchor>
              </controlPr>
            </control>
          </mc:Choice>
        </mc:AlternateContent>
        <mc:AlternateContent xmlns:mc="http://schemas.openxmlformats.org/markup-compatibility/2006">
          <mc:Choice Requires="x14">
            <control shapeId="12322" r:id="rId37" name="Option Button 34">
              <controlPr locked="0" defaultSize="0" autoFill="0" autoLine="0" autoPict="0">
                <anchor moveWithCells="1">
                  <from>
                    <xdr:col>5</xdr:col>
                    <xdr:colOff>9525</xdr:colOff>
                    <xdr:row>33</xdr:row>
                    <xdr:rowOff>9525</xdr:rowOff>
                  </from>
                  <to>
                    <xdr:col>5</xdr:col>
                    <xdr:colOff>190500</xdr:colOff>
                    <xdr:row>33</xdr:row>
                    <xdr:rowOff>171450</xdr:rowOff>
                  </to>
                </anchor>
              </controlPr>
            </control>
          </mc:Choice>
        </mc:AlternateContent>
        <mc:AlternateContent xmlns:mc="http://schemas.openxmlformats.org/markup-compatibility/2006">
          <mc:Choice Requires="x14">
            <control shapeId="12323" r:id="rId38" name="Option Button 35">
              <controlPr locked="0" defaultSize="0" autoFill="0" autoLine="0" autoPict="0">
                <anchor moveWithCells="1">
                  <from>
                    <xdr:col>6</xdr:col>
                    <xdr:colOff>9525</xdr:colOff>
                    <xdr:row>33</xdr:row>
                    <xdr:rowOff>9525</xdr:rowOff>
                  </from>
                  <to>
                    <xdr:col>6</xdr:col>
                    <xdr:colOff>190500</xdr:colOff>
                    <xdr:row>33</xdr:row>
                    <xdr:rowOff>171450</xdr:rowOff>
                  </to>
                </anchor>
              </controlPr>
            </control>
          </mc:Choice>
        </mc:AlternateContent>
        <mc:AlternateContent xmlns:mc="http://schemas.openxmlformats.org/markup-compatibility/2006">
          <mc:Choice Requires="x14">
            <control shapeId="12324" r:id="rId39" name="Group Box 36">
              <controlPr defaultSize="0" autoFill="0" autoPict="0">
                <anchor moveWithCells="1">
                  <from>
                    <xdr:col>2</xdr:col>
                    <xdr:colOff>0</xdr:colOff>
                    <xdr:row>33</xdr:row>
                    <xdr:rowOff>0</xdr:rowOff>
                  </from>
                  <to>
                    <xdr:col>6</xdr:col>
                    <xdr:colOff>200025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SC21 scoring</vt:lpstr>
      <vt:lpstr>1. Purpose, Vision &amp; Strategy</vt:lpstr>
      <vt:lpstr>2. Culture &amp; Leadership</vt:lpstr>
      <vt:lpstr>3. Engaging Stakeholders</vt:lpstr>
      <vt:lpstr>4. Creating Sustainable Value</vt:lpstr>
      <vt:lpstr>5. Performance &amp; Transformation</vt:lpstr>
      <vt:lpstr>6. Stakeholder Perceptions</vt:lpstr>
      <vt:lpstr>7. Strategic &amp; Operational Perf</vt:lpstr>
      <vt:lpstr>Scoring Calculations</vt:lpstr>
      <vt:lpstr>Scoring Summary</vt:lpstr>
      <vt:lpstr>'1. Purpose, Vision &amp; Strategy'!Print_Area</vt:lpstr>
      <vt:lpstr>'2. Culture &amp; Leadership'!Print_Area</vt:lpstr>
      <vt:lpstr>'3. Engaging Stakeholders'!Print_Area</vt:lpstr>
      <vt:lpstr>'4. Creating Sustainable Value'!Print_Area</vt:lpstr>
      <vt:lpstr>'5. Performance &amp; Transformation'!Print_Area</vt:lpstr>
      <vt:lpstr>'6. Stakeholder Perceptions'!Print_Area</vt:lpstr>
      <vt:lpstr>'7. Strategic &amp; Operational Perf'!Print_Area</vt:lpstr>
      <vt:lpstr>Instructions!Print_Area</vt:lpstr>
      <vt:lpstr>'SC21 scoring'!Print_Area</vt:lpstr>
      <vt:lpstr>'Scoring Calculations'!Print_Area</vt:lpstr>
      <vt:lpstr>'Scoring Summary'!Print_Area</vt:lpstr>
    </vt:vector>
  </TitlesOfParts>
  <Company>Aero Engine Controls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Harrison,  Ross</dc:creator>
  <cp:lastModifiedBy>Harrison, Ross</cp:lastModifiedBy>
  <cp:lastPrinted>2020-02-27T17:03:32Z</cp:lastPrinted>
  <dcterms:created xsi:type="dcterms:W3CDTF">2013-10-25T09:36:50Z</dcterms:created>
  <dcterms:modified xsi:type="dcterms:W3CDTF">2020-03-13T10:21:25Z</dcterms:modified>
</cp:coreProperties>
</file>